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elf-employed T2125" sheetId="1" r:id="rId1"/>
    <sheet name="Employee T777" sheetId="2" r:id="rId2"/>
    <sheet name="Reimbursement" sheetId="3" r:id="rId3"/>
    <sheet name="Base-year worksheet" sheetId="4" r:id="rId4"/>
    <sheet name="Reference card" sheetId="5" r:id="rId5"/>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4">
    <numFmt numFmtId="56" formatCode="&quot;上午/下午 &quot;hh&quot;時&quot;mm&quot;分&quot;ss&quot;秒 &quot;"/>
    <numFmt numFmtId="60" formatCode="0.0%"/>
    <numFmt numFmtId="61" formatCode="&quot;$&quot;#,##0.00"/>
    <numFmt numFmtId="62" formatCode="&quot;$&quot;0.000"/>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NumberFormat="1"/>
    <xf numFmtId="60" fontId="0" fillId="0" borderId="0" xfId="0" applyNumberFormat="1"/>
    <xf numFmtId="2" fontId="0" fillId="0" borderId="0" xfId="0" applyNumberFormat="1"/>
    <xf numFmtId="61" fontId="0" fillId="0" borderId="0" xfId="0" applyNumberFormat="1"/>
    <xf numFmtId="62"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412"/>
  <sheetViews>
    <sheetView workbookViewId="0"/>
  </sheetViews>
  <cols>
    <col min="1" max="1" width="12.83203125" customWidth="1"/>
    <col min="2" max="2" width="34.83203125" customWidth="1"/>
    <col min="3" max="3" width="40.83203125" customWidth="1"/>
    <col min="4" max="4" width="12.83203125" customWidth="1"/>
  </cols>
  <sheetData>
    <row r="1">
      <c r="A1" t="str">
        <v>Self-employed mileage log — Form T2125 (2026)</v>
      </c>
    </row>
    <row r="2">
      <c r="A2" t="str">
        <v>Delete the three example rows before use. Output is a PERCENTAGE, not a dollar figure — there is no per-kilometre deduction in Canada.</v>
      </c>
    </row>
    <row r="4">
      <c r="A4" t="str">
        <v>SUMMARY — fill the two odometer cells; the rest calculates</v>
      </c>
    </row>
    <row r="5">
      <c r="A5" t="str">
        <v>Odometer at start of fiscal period</v>
      </c>
      <c r="B5">
        <v>0</v>
      </c>
    </row>
    <row r="6">
      <c r="A6" t="str">
        <v>Odometer at end of fiscal period</v>
      </c>
      <c r="B6">
        <v>0</v>
      </c>
    </row>
    <row r="7">
      <c r="A7" t="str">
        <v>Total kilometres (all driving)</v>
      </c>
      <c r="B7">
        <f>B6-B5</f>
      </c>
    </row>
    <row r="8">
      <c r="A8" t="str">
        <v>Total business kilometres</v>
      </c>
      <c r="B8">
        <f>SUM(D13:D412)</f>
      </c>
    </row>
    <row r="9">
      <c r="A9" t="str">
        <v>BUSINESS-USE PERCENTAGE</v>
      </c>
      <c r="B9" s="1">
        <f>IF(B7&lt;=0,"",B8/B7)</f>
      </c>
    </row>
    <row r="10">
      <c r="A10" t="str">
        <v>Multiply this % by your actual vehicle costs → Form T2125, line 9281. CCA is separate (line 9936).</v>
      </c>
    </row>
    <row r="12">
      <c r="A12" t="str">
        <v>Date</v>
      </c>
      <c r="B12" t="str">
        <v>Destination</v>
      </c>
      <c r="C12" t="str">
        <v>Business purpose</v>
      </c>
      <c r="D12" t="str">
        <v>Business km</v>
      </c>
    </row>
    <row r="13">
      <c r="A13" t="str">
        <v>2026-03-04</v>
      </c>
      <c r="B13" t="str">
        <v>1420 Bathurst St, Toronto</v>
      </c>
      <c r="C13" t="str">
        <v>Site inspection — Carrow job</v>
      </c>
      <c r="D13">
        <v>18</v>
      </c>
    </row>
    <row r="14">
      <c r="A14" t="str">
        <v>2026-03-04</v>
      </c>
      <c r="B14" t="str">
        <v>Rona, Dupont St</v>
      </c>
      <c r="C14" t="str">
        <v>Materials pickup for same job</v>
      </c>
      <c r="D14">
        <v>7</v>
      </c>
    </row>
    <row r="15">
      <c r="A15" t="str">
        <v>2026-03-06</v>
      </c>
      <c r="B15" t="str">
        <v>88 Kingsway, Etobicoke</v>
      </c>
      <c r="C15" t="str">
        <v>Client consultation — new estimate</v>
      </c>
      <c r="D15">
        <v>24</v>
      </c>
    </row>
  </sheetData>
  <ignoredErrors>
    <ignoredError numberStoredAsText="1" sqref="A1:D412"/>
  </ignoredErrors>
</worksheet>
</file>

<file path=xl/worksheets/sheet2.xml><?xml version="1.0" encoding="utf-8"?>
<worksheet xmlns="http://schemas.openxmlformats.org/spreadsheetml/2006/main" xmlns:r="http://schemas.openxmlformats.org/officeDocument/2006/relationships">
  <dimension ref="A1:D412"/>
  <sheetViews>
    <sheetView workbookViewId="0"/>
  </sheetViews>
  <cols>
    <col min="1" max="1" width="12.83203125" customWidth="1"/>
    <col min="2" max="2" width="34.83203125" customWidth="1"/>
    <col min="3" max="3" width="40.83203125" customWidth="1"/>
    <col min="4" max="4" width="12.83203125" customWidth="1"/>
  </cols>
  <sheetData>
    <row r="1">
      <c r="A1" t="str">
        <v>Employee mileage log — Form T777 (2026)</v>
      </c>
    </row>
    <row r="2">
      <c r="A2" t="str">
        <v>Delete the three example rows before use. Requires a signed Form T2200 from your employer, kept with your records.</v>
      </c>
    </row>
    <row r="4">
      <c r="A4" t="str">
        <v>SUMMARY — fill the two odometer cells; the rest calculates</v>
      </c>
    </row>
    <row r="5">
      <c r="A5" t="str">
        <v>Odometer at start of fiscal period</v>
      </c>
      <c r="B5">
        <v>0</v>
      </c>
    </row>
    <row r="6">
      <c r="A6" t="str">
        <v>Odometer at end of fiscal period</v>
      </c>
      <c r="B6">
        <v>0</v>
      </c>
    </row>
    <row r="7">
      <c r="A7" t="str">
        <v>Total kilometres (all driving)</v>
      </c>
      <c r="B7">
        <f>B6-B5</f>
      </c>
    </row>
    <row r="8">
      <c r="A8" t="str">
        <v>Total business kilometres</v>
      </c>
      <c r="B8">
        <f>SUM(D13:D412)</f>
      </c>
    </row>
    <row r="9">
      <c r="A9" t="str">
        <v>EMPLOYMENT-USE PERCENTAGE</v>
      </c>
      <c r="B9" s="1">
        <f>IF(B7&lt;=0,"",B8/B7)</f>
      </c>
    </row>
    <row r="10">
      <c r="A10" t="str">
        <v>Multiply this % by your actual vehicle costs → Form T777 → T1 line 22900. Keep the signed T2200.</v>
      </c>
    </row>
    <row r="12">
      <c r="A12" t="str">
        <v>Date</v>
      </c>
      <c r="B12" t="str">
        <v>Destination</v>
      </c>
      <c r="C12" t="str">
        <v>Business purpose</v>
      </c>
      <c r="D12" t="str">
        <v>Business km</v>
      </c>
    </row>
    <row r="13">
      <c r="A13" t="str">
        <v>2026-03-04</v>
      </c>
      <c r="B13" t="str">
        <v>1420 Bathurst St, Toronto</v>
      </c>
      <c r="C13" t="str">
        <v>Site inspection — Carrow job</v>
      </c>
      <c r="D13">
        <v>18</v>
      </c>
    </row>
    <row r="14">
      <c r="A14" t="str">
        <v>2026-03-04</v>
      </c>
      <c r="B14" t="str">
        <v>Rona, Dupont St</v>
      </c>
      <c r="C14" t="str">
        <v>Materials pickup for same job</v>
      </c>
      <c r="D14">
        <v>7</v>
      </c>
    </row>
    <row r="15">
      <c r="A15" t="str">
        <v>2026-03-06</v>
      </c>
      <c r="B15" t="str">
        <v>88 Kingsway, Etobicoke</v>
      </c>
      <c r="C15" t="str">
        <v>Client consultation — new estimate</v>
      </c>
      <c r="D15">
        <v>24</v>
      </c>
    </row>
  </sheetData>
  <ignoredErrors>
    <ignoredError numberStoredAsText="1" sqref="A1:D412"/>
  </ignoredErrors>
</worksheet>
</file>

<file path=xl/worksheets/sheet3.xml><?xml version="1.0" encoding="utf-8"?>
<worksheet xmlns="http://schemas.openxmlformats.org/spreadsheetml/2006/main" xmlns:r="http://schemas.openxmlformats.org/officeDocument/2006/relationships">
  <dimension ref="A1:G412"/>
  <sheetViews>
    <sheetView workbookViewId="0"/>
  </sheetViews>
  <cols>
    <col min="1" max="1" width="12.83203125" customWidth="1"/>
    <col min="2" max="2" width="34.83203125" customWidth="1"/>
    <col min="3" max="3" width="38.83203125" customWidth="1"/>
    <col min="4" max="4" width="12.83203125" customWidth="1"/>
    <col min="5" max="5" width="14.83203125" customWidth="1"/>
    <col min="6" max="6" width="12.83203125" customWidth="1"/>
    <col min="7" max="7" width="13.83203125" customWidth="1"/>
  </cols>
  <sheetData>
    <row r="1">
      <c r="A1" t="str">
        <v>Reimbursement / allowance log (2026)</v>
      </c>
    </row>
    <row r="2">
      <c r="A2" t="str">
        <v>The only version with a dollar column. Rate steps down after 5,000 business km per person per calendar year; the Amount column splits a trip that straddles the threshold.</v>
      </c>
    </row>
    <row r="4">
      <c r="A4" t="str">
        <v>SUMMARY — fill the two odometer cells; the rest calculates</v>
      </c>
    </row>
    <row r="5">
      <c r="A5" t="str">
        <v>Odometer at start of fiscal period</v>
      </c>
      <c r="B5">
        <v>0</v>
      </c>
    </row>
    <row r="6">
      <c r="A6" t="str">
        <v>Odometer at end of fiscal period</v>
      </c>
      <c r="B6">
        <v>0</v>
      </c>
    </row>
    <row r="7">
      <c r="A7" t="str">
        <v>Total kilometres (all driving)</v>
      </c>
      <c r="B7">
        <f>B6-B5</f>
      </c>
    </row>
    <row r="8">
      <c r="A8" t="str">
        <v>Total business kilometres</v>
      </c>
      <c r="B8">
        <f>SUM(D13:D412)</f>
      </c>
    </row>
    <row r="9">
      <c r="A9" t="str">
        <v>Business kilometres as % of all driving</v>
      </c>
      <c r="B9" s="1">
        <f>IF(B7&lt;=0,"",B8/B7)</f>
      </c>
    </row>
    <row r="10">
      <c r="A10" t="str">
        <v>Rate: first 5,000 km / additional km / threshold</v>
      </c>
      <c r="B10" s="2">
        <v>0.73</v>
      </c>
      <c r="C10" s="2">
        <v>0.67</v>
      </c>
      <c r="D10">
        <v>5000</v>
      </c>
    </row>
    <row r="11">
      <c r="A11" t="str">
        <v>Total reimbursement</v>
      </c>
      <c r="B11" s="3">
        <f>SUM(F13:F412)</f>
      </c>
    </row>
    <row r="12">
      <c r="A12" t="str">
        <v>Date</v>
      </c>
      <c r="B12" t="str">
        <v>Destination</v>
      </c>
      <c r="C12" t="str">
        <v>Business purpose</v>
      </c>
      <c r="D12" t="str">
        <v>Business km</v>
      </c>
      <c r="E12" t="str">
        <v>Cumulative km</v>
      </c>
      <c r="F12" t="str">
        <v>Amount</v>
      </c>
      <c r="G12" t="str">
        <v>Effective rate</v>
      </c>
    </row>
    <row r="13">
      <c r="A13" t="str">
        <v>2026-03-04</v>
      </c>
      <c r="B13" t="str">
        <v>1420 Bathurst St, Toronto</v>
      </c>
      <c r="C13" t="str">
        <v>Site inspection — Carrow job</v>
      </c>
      <c r="D13">
        <v>18</v>
      </c>
      <c r="E13">
        <f>SUM($D$13:D13)</f>
      </c>
      <c r="F13" s="3">
        <f>IF(D13="","",MAX(0,MIN(E13,$D$10)-MIN(0,$D$10))*$B$10+MAX(0,E13-MAX(0,$D$10))*$C$10)</f>
      </c>
      <c r="G13" s="4">
        <f>IF(D13="","",F13/D13)</f>
      </c>
    </row>
    <row r="14">
      <c r="A14" t="str">
        <v>2026-03-04</v>
      </c>
      <c r="B14" t="str">
        <v>Rona, Dupont St</v>
      </c>
      <c r="C14" t="str">
        <v>Materials pickup for same job</v>
      </c>
      <c r="D14">
        <v>7</v>
      </c>
      <c r="E14">
        <f>SUM($D$13:D14)</f>
      </c>
      <c r="F14" s="3">
        <f>IF(D14="","",MAX(0,MIN(E14,$D$10)-MIN(E13,$D$10))*$B$10+MAX(0,E14-MAX(E13,$D$10))*$C$10)</f>
      </c>
      <c r="G14" s="4">
        <f>IF(D14="","",F14/D14)</f>
      </c>
    </row>
    <row r="15">
      <c r="A15" t="str">
        <v>2026-03-06</v>
      </c>
      <c r="B15" t="str">
        <v>88 Kingsway, Etobicoke</v>
      </c>
      <c r="C15" t="str">
        <v>Client consultation — new estimate</v>
      </c>
      <c r="D15">
        <v>24</v>
      </c>
      <c r="E15">
        <f>SUM($D$13:D15)</f>
      </c>
      <c r="F15" s="3">
        <f>IF(D15="","",MAX(0,MIN(E15,$D$10)-MIN(E14,$D$10))*$B$10+MAX(0,E15-MAX(E14,$D$10))*$C$10)</f>
      </c>
      <c r="G15" s="4">
        <f>IF(D15="","",F15/D15)</f>
      </c>
    </row>
    <row r="16">
      <c r="E16">
        <f>SUM($D$13:D16)</f>
      </c>
      <c r="F16" s="3">
        <f>IF(D16="","",MAX(0,MIN(E16,$D$10)-MIN(E15,$D$10))*$B$10+MAX(0,E16-MAX(E15,$D$10))*$C$10)</f>
      </c>
      <c r="G16" s="4">
        <f>IF(D16="","",F16/D16)</f>
      </c>
    </row>
    <row r="17">
      <c r="E17">
        <f>SUM($D$13:D17)</f>
      </c>
      <c r="F17" s="3">
        <f>IF(D17="","",MAX(0,MIN(E17,$D$10)-MIN(E16,$D$10))*$B$10+MAX(0,E17-MAX(E16,$D$10))*$C$10)</f>
      </c>
      <c r="G17" s="4">
        <f>IF(D17="","",F17/D17)</f>
      </c>
    </row>
    <row r="18">
      <c r="E18">
        <f>SUM($D$13:D18)</f>
      </c>
      <c r="F18" s="3">
        <f>IF(D18="","",MAX(0,MIN(E18,$D$10)-MIN(E17,$D$10))*$B$10+MAX(0,E18-MAX(E17,$D$10))*$C$10)</f>
      </c>
      <c r="G18" s="4">
        <f>IF(D18="","",F18/D18)</f>
      </c>
    </row>
    <row r="19">
      <c r="E19">
        <f>SUM($D$13:D19)</f>
      </c>
      <c r="F19" s="3">
        <f>IF(D19="","",MAX(0,MIN(E19,$D$10)-MIN(E18,$D$10))*$B$10+MAX(0,E19-MAX(E18,$D$10))*$C$10)</f>
      </c>
      <c r="G19" s="4">
        <f>IF(D19="","",F19/D19)</f>
      </c>
    </row>
    <row r="20">
      <c r="E20">
        <f>SUM($D$13:D20)</f>
      </c>
      <c r="F20" s="3">
        <f>IF(D20="","",MAX(0,MIN(E20,$D$10)-MIN(E19,$D$10))*$B$10+MAX(0,E20-MAX(E19,$D$10))*$C$10)</f>
      </c>
      <c r="G20" s="4">
        <f>IF(D20="","",F20/D20)</f>
      </c>
    </row>
    <row r="21">
      <c r="E21">
        <f>SUM($D$13:D21)</f>
      </c>
      <c r="F21" s="3">
        <f>IF(D21="","",MAX(0,MIN(E21,$D$10)-MIN(E20,$D$10))*$B$10+MAX(0,E21-MAX(E20,$D$10))*$C$10)</f>
      </c>
      <c r="G21" s="4">
        <f>IF(D21="","",F21/D21)</f>
      </c>
    </row>
    <row r="22">
      <c r="E22">
        <f>SUM($D$13:D22)</f>
      </c>
      <c r="F22" s="3">
        <f>IF(D22="","",MAX(0,MIN(E22,$D$10)-MIN(E21,$D$10))*$B$10+MAX(0,E22-MAX(E21,$D$10))*$C$10)</f>
      </c>
      <c r="G22" s="4">
        <f>IF(D22="","",F22/D22)</f>
      </c>
    </row>
    <row r="23">
      <c r="E23">
        <f>SUM($D$13:D23)</f>
      </c>
      <c r="F23" s="3">
        <f>IF(D23="","",MAX(0,MIN(E23,$D$10)-MIN(E22,$D$10))*$B$10+MAX(0,E23-MAX(E22,$D$10))*$C$10)</f>
      </c>
      <c r="G23" s="4">
        <f>IF(D23="","",F23/D23)</f>
      </c>
    </row>
    <row r="24">
      <c r="E24">
        <f>SUM($D$13:D24)</f>
      </c>
      <c r="F24" s="3">
        <f>IF(D24="","",MAX(0,MIN(E24,$D$10)-MIN(E23,$D$10))*$B$10+MAX(0,E24-MAX(E23,$D$10))*$C$10)</f>
      </c>
      <c r="G24" s="4">
        <f>IF(D24="","",F24/D24)</f>
      </c>
    </row>
    <row r="25">
      <c r="E25">
        <f>SUM($D$13:D25)</f>
      </c>
      <c r="F25" s="3">
        <f>IF(D25="","",MAX(0,MIN(E25,$D$10)-MIN(E24,$D$10))*$B$10+MAX(0,E25-MAX(E24,$D$10))*$C$10)</f>
      </c>
      <c r="G25" s="4">
        <f>IF(D25="","",F25/D25)</f>
      </c>
    </row>
    <row r="26">
      <c r="E26">
        <f>SUM($D$13:D26)</f>
      </c>
      <c r="F26" s="3">
        <f>IF(D26="","",MAX(0,MIN(E26,$D$10)-MIN(E25,$D$10))*$B$10+MAX(0,E26-MAX(E25,$D$10))*$C$10)</f>
      </c>
      <c r="G26" s="4">
        <f>IF(D26="","",F26/D26)</f>
      </c>
    </row>
    <row r="27">
      <c r="E27">
        <f>SUM($D$13:D27)</f>
      </c>
      <c r="F27" s="3">
        <f>IF(D27="","",MAX(0,MIN(E27,$D$10)-MIN(E26,$D$10))*$B$10+MAX(0,E27-MAX(E26,$D$10))*$C$10)</f>
      </c>
      <c r="G27" s="4">
        <f>IF(D27="","",F27/D27)</f>
      </c>
    </row>
    <row r="28">
      <c r="E28">
        <f>SUM($D$13:D28)</f>
      </c>
      <c r="F28" s="3">
        <f>IF(D28="","",MAX(0,MIN(E28,$D$10)-MIN(E27,$D$10))*$B$10+MAX(0,E28-MAX(E27,$D$10))*$C$10)</f>
      </c>
      <c r="G28" s="4">
        <f>IF(D28="","",F28/D28)</f>
      </c>
    </row>
    <row r="29">
      <c r="E29">
        <f>SUM($D$13:D29)</f>
      </c>
      <c r="F29" s="3">
        <f>IF(D29="","",MAX(0,MIN(E29,$D$10)-MIN(E28,$D$10))*$B$10+MAX(0,E29-MAX(E28,$D$10))*$C$10)</f>
      </c>
      <c r="G29" s="4">
        <f>IF(D29="","",F29/D29)</f>
      </c>
    </row>
    <row r="30">
      <c r="E30">
        <f>SUM($D$13:D30)</f>
      </c>
      <c r="F30" s="3">
        <f>IF(D30="","",MAX(0,MIN(E30,$D$10)-MIN(E29,$D$10))*$B$10+MAX(0,E30-MAX(E29,$D$10))*$C$10)</f>
      </c>
      <c r="G30" s="4">
        <f>IF(D30="","",F30/D30)</f>
      </c>
    </row>
    <row r="31">
      <c r="E31">
        <f>SUM($D$13:D31)</f>
      </c>
      <c r="F31" s="3">
        <f>IF(D31="","",MAX(0,MIN(E31,$D$10)-MIN(E30,$D$10))*$B$10+MAX(0,E31-MAX(E30,$D$10))*$C$10)</f>
      </c>
      <c r="G31" s="4">
        <f>IF(D31="","",F31/D31)</f>
      </c>
    </row>
    <row r="32">
      <c r="E32">
        <f>SUM($D$13:D32)</f>
      </c>
      <c r="F32" s="3">
        <f>IF(D32="","",MAX(0,MIN(E32,$D$10)-MIN(E31,$D$10))*$B$10+MAX(0,E32-MAX(E31,$D$10))*$C$10)</f>
      </c>
      <c r="G32" s="4">
        <f>IF(D32="","",F32/D32)</f>
      </c>
    </row>
    <row r="33">
      <c r="E33">
        <f>SUM($D$13:D33)</f>
      </c>
      <c r="F33" s="3">
        <f>IF(D33="","",MAX(0,MIN(E33,$D$10)-MIN(E32,$D$10))*$B$10+MAX(0,E33-MAX(E32,$D$10))*$C$10)</f>
      </c>
      <c r="G33" s="4">
        <f>IF(D33="","",F33/D33)</f>
      </c>
    </row>
    <row r="34">
      <c r="E34">
        <f>SUM($D$13:D34)</f>
      </c>
      <c r="F34" s="3">
        <f>IF(D34="","",MAX(0,MIN(E34,$D$10)-MIN(E33,$D$10))*$B$10+MAX(0,E34-MAX(E33,$D$10))*$C$10)</f>
      </c>
      <c r="G34" s="4">
        <f>IF(D34="","",F34/D34)</f>
      </c>
    </row>
    <row r="35">
      <c r="E35">
        <f>SUM($D$13:D35)</f>
      </c>
      <c r="F35" s="3">
        <f>IF(D35="","",MAX(0,MIN(E35,$D$10)-MIN(E34,$D$10))*$B$10+MAX(0,E35-MAX(E34,$D$10))*$C$10)</f>
      </c>
      <c r="G35" s="4">
        <f>IF(D35="","",F35/D35)</f>
      </c>
    </row>
    <row r="36">
      <c r="E36">
        <f>SUM($D$13:D36)</f>
      </c>
      <c r="F36" s="3">
        <f>IF(D36="","",MAX(0,MIN(E36,$D$10)-MIN(E35,$D$10))*$B$10+MAX(0,E36-MAX(E35,$D$10))*$C$10)</f>
      </c>
      <c r="G36" s="4">
        <f>IF(D36="","",F36/D36)</f>
      </c>
    </row>
    <row r="37">
      <c r="E37">
        <f>SUM($D$13:D37)</f>
      </c>
      <c r="F37" s="3">
        <f>IF(D37="","",MAX(0,MIN(E37,$D$10)-MIN(E36,$D$10))*$B$10+MAX(0,E37-MAX(E36,$D$10))*$C$10)</f>
      </c>
      <c r="G37" s="4">
        <f>IF(D37="","",F37/D37)</f>
      </c>
    </row>
    <row r="38">
      <c r="E38">
        <f>SUM($D$13:D38)</f>
      </c>
      <c r="F38" s="3">
        <f>IF(D38="","",MAX(0,MIN(E38,$D$10)-MIN(E37,$D$10))*$B$10+MAX(0,E38-MAX(E37,$D$10))*$C$10)</f>
      </c>
      <c r="G38" s="4">
        <f>IF(D38="","",F38/D38)</f>
      </c>
    </row>
    <row r="39">
      <c r="E39">
        <f>SUM($D$13:D39)</f>
      </c>
      <c r="F39" s="3">
        <f>IF(D39="","",MAX(0,MIN(E39,$D$10)-MIN(E38,$D$10))*$B$10+MAX(0,E39-MAX(E38,$D$10))*$C$10)</f>
      </c>
      <c r="G39" s="4">
        <f>IF(D39="","",F39/D39)</f>
      </c>
    </row>
    <row r="40">
      <c r="E40">
        <f>SUM($D$13:D40)</f>
      </c>
      <c r="F40" s="3">
        <f>IF(D40="","",MAX(0,MIN(E40,$D$10)-MIN(E39,$D$10))*$B$10+MAX(0,E40-MAX(E39,$D$10))*$C$10)</f>
      </c>
      <c r="G40" s="4">
        <f>IF(D40="","",F40/D40)</f>
      </c>
    </row>
    <row r="41">
      <c r="E41">
        <f>SUM($D$13:D41)</f>
      </c>
      <c r="F41" s="3">
        <f>IF(D41="","",MAX(0,MIN(E41,$D$10)-MIN(E40,$D$10))*$B$10+MAX(0,E41-MAX(E40,$D$10))*$C$10)</f>
      </c>
      <c r="G41" s="4">
        <f>IF(D41="","",F41/D41)</f>
      </c>
    </row>
    <row r="42">
      <c r="E42">
        <f>SUM($D$13:D42)</f>
      </c>
      <c r="F42" s="3">
        <f>IF(D42="","",MAX(0,MIN(E42,$D$10)-MIN(E41,$D$10))*$B$10+MAX(0,E42-MAX(E41,$D$10))*$C$10)</f>
      </c>
      <c r="G42" s="4">
        <f>IF(D42="","",F42/D42)</f>
      </c>
    </row>
    <row r="43">
      <c r="E43">
        <f>SUM($D$13:D43)</f>
      </c>
      <c r="F43" s="3">
        <f>IF(D43="","",MAX(0,MIN(E43,$D$10)-MIN(E42,$D$10))*$B$10+MAX(0,E43-MAX(E42,$D$10))*$C$10)</f>
      </c>
      <c r="G43" s="4">
        <f>IF(D43="","",F43/D43)</f>
      </c>
    </row>
    <row r="44">
      <c r="E44">
        <f>SUM($D$13:D44)</f>
      </c>
      <c r="F44" s="3">
        <f>IF(D44="","",MAX(0,MIN(E44,$D$10)-MIN(E43,$D$10))*$B$10+MAX(0,E44-MAX(E43,$D$10))*$C$10)</f>
      </c>
      <c r="G44" s="4">
        <f>IF(D44="","",F44/D44)</f>
      </c>
    </row>
    <row r="45">
      <c r="E45">
        <f>SUM($D$13:D45)</f>
      </c>
      <c r="F45" s="3">
        <f>IF(D45="","",MAX(0,MIN(E45,$D$10)-MIN(E44,$D$10))*$B$10+MAX(0,E45-MAX(E44,$D$10))*$C$10)</f>
      </c>
      <c r="G45" s="4">
        <f>IF(D45="","",F45/D45)</f>
      </c>
    </row>
    <row r="46">
      <c r="E46">
        <f>SUM($D$13:D46)</f>
      </c>
      <c r="F46" s="3">
        <f>IF(D46="","",MAX(0,MIN(E46,$D$10)-MIN(E45,$D$10))*$B$10+MAX(0,E46-MAX(E45,$D$10))*$C$10)</f>
      </c>
      <c r="G46" s="4">
        <f>IF(D46="","",F46/D46)</f>
      </c>
    </row>
    <row r="47">
      <c r="E47">
        <f>SUM($D$13:D47)</f>
      </c>
      <c r="F47" s="3">
        <f>IF(D47="","",MAX(0,MIN(E47,$D$10)-MIN(E46,$D$10))*$B$10+MAX(0,E47-MAX(E46,$D$10))*$C$10)</f>
      </c>
      <c r="G47" s="4">
        <f>IF(D47="","",F47/D47)</f>
      </c>
    </row>
    <row r="48">
      <c r="E48">
        <f>SUM($D$13:D48)</f>
      </c>
      <c r="F48" s="3">
        <f>IF(D48="","",MAX(0,MIN(E48,$D$10)-MIN(E47,$D$10))*$B$10+MAX(0,E48-MAX(E47,$D$10))*$C$10)</f>
      </c>
      <c r="G48" s="4">
        <f>IF(D48="","",F48/D48)</f>
      </c>
    </row>
    <row r="49">
      <c r="E49">
        <f>SUM($D$13:D49)</f>
      </c>
      <c r="F49" s="3">
        <f>IF(D49="","",MAX(0,MIN(E49,$D$10)-MIN(E48,$D$10))*$B$10+MAX(0,E49-MAX(E48,$D$10))*$C$10)</f>
      </c>
      <c r="G49" s="4">
        <f>IF(D49="","",F49/D49)</f>
      </c>
    </row>
    <row r="50">
      <c r="E50">
        <f>SUM($D$13:D50)</f>
      </c>
      <c r="F50" s="3">
        <f>IF(D50="","",MAX(0,MIN(E50,$D$10)-MIN(E49,$D$10))*$B$10+MAX(0,E50-MAX(E49,$D$10))*$C$10)</f>
      </c>
      <c r="G50" s="4">
        <f>IF(D50="","",F50/D50)</f>
      </c>
    </row>
    <row r="51">
      <c r="E51">
        <f>SUM($D$13:D51)</f>
      </c>
      <c r="F51" s="3">
        <f>IF(D51="","",MAX(0,MIN(E51,$D$10)-MIN(E50,$D$10))*$B$10+MAX(0,E51-MAX(E50,$D$10))*$C$10)</f>
      </c>
      <c r="G51" s="4">
        <f>IF(D51="","",F51/D51)</f>
      </c>
    </row>
    <row r="52">
      <c r="E52">
        <f>SUM($D$13:D52)</f>
      </c>
      <c r="F52" s="3">
        <f>IF(D52="","",MAX(0,MIN(E52,$D$10)-MIN(E51,$D$10))*$B$10+MAX(0,E52-MAX(E51,$D$10))*$C$10)</f>
      </c>
      <c r="G52" s="4">
        <f>IF(D52="","",F52/D52)</f>
      </c>
    </row>
    <row r="53">
      <c r="E53">
        <f>SUM($D$13:D53)</f>
      </c>
      <c r="F53" s="3">
        <f>IF(D53="","",MAX(0,MIN(E53,$D$10)-MIN(E52,$D$10))*$B$10+MAX(0,E53-MAX(E52,$D$10))*$C$10)</f>
      </c>
      <c r="G53" s="4">
        <f>IF(D53="","",F53/D53)</f>
      </c>
    </row>
    <row r="54">
      <c r="E54">
        <f>SUM($D$13:D54)</f>
      </c>
      <c r="F54" s="3">
        <f>IF(D54="","",MAX(0,MIN(E54,$D$10)-MIN(E53,$D$10))*$B$10+MAX(0,E54-MAX(E53,$D$10))*$C$10)</f>
      </c>
      <c r="G54" s="4">
        <f>IF(D54="","",F54/D54)</f>
      </c>
    </row>
    <row r="55">
      <c r="E55">
        <f>SUM($D$13:D55)</f>
      </c>
      <c r="F55" s="3">
        <f>IF(D55="","",MAX(0,MIN(E55,$D$10)-MIN(E54,$D$10))*$B$10+MAX(0,E55-MAX(E54,$D$10))*$C$10)</f>
      </c>
      <c r="G55" s="4">
        <f>IF(D55="","",F55/D55)</f>
      </c>
    </row>
    <row r="56">
      <c r="E56">
        <f>SUM($D$13:D56)</f>
      </c>
      <c r="F56" s="3">
        <f>IF(D56="","",MAX(0,MIN(E56,$D$10)-MIN(E55,$D$10))*$B$10+MAX(0,E56-MAX(E55,$D$10))*$C$10)</f>
      </c>
      <c r="G56" s="4">
        <f>IF(D56="","",F56/D56)</f>
      </c>
    </row>
    <row r="57">
      <c r="E57">
        <f>SUM($D$13:D57)</f>
      </c>
      <c r="F57" s="3">
        <f>IF(D57="","",MAX(0,MIN(E57,$D$10)-MIN(E56,$D$10))*$B$10+MAX(0,E57-MAX(E56,$D$10))*$C$10)</f>
      </c>
      <c r="G57" s="4">
        <f>IF(D57="","",F57/D57)</f>
      </c>
    </row>
    <row r="58">
      <c r="E58">
        <f>SUM($D$13:D58)</f>
      </c>
      <c r="F58" s="3">
        <f>IF(D58="","",MAX(0,MIN(E58,$D$10)-MIN(E57,$D$10))*$B$10+MAX(0,E58-MAX(E57,$D$10))*$C$10)</f>
      </c>
      <c r="G58" s="4">
        <f>IF(D58="","",F58/D58)</f>
      </c>
    </row>
    <row r="59">
      <c r="E59">
        <f>SUM($D$13:D59)</f>
      </c>
      <c r="F59" s="3">
        <f>IF(D59="","",MAX(0,MIN(E59,$D$10)-MIN(E58,$D$10))*$B$10+MAX(0,E59-MAX(E58,$D$10))*$C$10)</f>
      </c>
      <c r="G59" s="4">
        <f>IF(D59="","",F59/D59)</f>
      </c>
    </row>
    <row r="60">
      <c r="E60">
        <f>SUM($D$13:D60)</f>
      </c>
      <c r="F60" s="3">
        <f>IF(D60="","",MAX(0,MIN(E60,$D$10)-MIN(E59,$D$10))*$B$10+MAX(0,E60-MAX(E59,$D$10))*$C$10)</f>
      </c>
      <c r="G60" s="4">
        <f>IF(D60="","",F60/D60)</f>
      </c>
    </row>
    <row r="61">
      <c r="E61">
        <f>SUM($D$13:D61)</f>
      </c>
      <c r="F61" s="3">
        <f>IF(D61="","",MAX(0,MIN(E61,$D$10)-MIN(E60,$D$10))*$B$10+MAX(0,E61-MAX(E60,$D$10))*$C$10)</f>
      </c>
      <c r="G61" s="4">
        <f>IF(D61="","",F61/D61)</f>
      </c>
    </row>
    <row r="62">
      <c r="E62">
        <f>SUM($D$13:D62)</f>
      </c>
      <c r="F62" s="3">
        <f>IF(D62="","",MAX(0,MIN(E62,$D$10)-MIN(E61,$D$10))*$B$10+MAX(0,E62-MAX(E61,$D$10))*$C$10)</f>
      </c>
      <c r="G62" s="4">
        <f>IF(D62="","",F62/D62)</f>
      </c>
    </row>
    <row r="63">
      <c r="E63">
        <f>SUM($D$13:D63)</f>
      </c>
      <c r="F63" s="3">
        <f>IF(D63="","",MAX(0,MIN(E63,$D$10)-MIN(E62,$D$10))*$B$10+MAX(0,E63-MAX(E62,$D$10))*$C$10)</f>
      </c>
      <c r="G63" s="4">
        <f>IF(D63="","",F63/D63)</f>
      </c>
    </row>
    <row r="64">
      <c r="E64">
        <f>SUM($D$13:D64)</f>
      </c>
      <c r="F64" s="3">
        <f>IF(D64="","",MAX(0,MIN(E64,$D$10)-MIN(E63,$D$10))*$B$10+MAX(0,E64-MAX(E63,$D$10))*$C$10)</f>
      </c>
      <c r="G64" s="4">
        <f>IF(D64="","",F64/D64)</f>
      </c>
    </row>
    <row r="65">
      <c r="E65">
        <f>SUM($D$13:D65)</f>
      </c>
      <c r="F65" s="3">
        <f>IF(D65="","",MAX(0,MIN(E65,$D$10)-MIN(E64,$D$10))*$B$10+MAX(0,E65-MAX(E64,$D$10))*$C$10)</f>
      </c>
      <c r="G65" s="4">
        <f>IF(D65="","",F65/D65)</f>
      </c>
    </row>
    <row r="66">
      <c r="E66">
        <f>SUM($D$13:D66)</f>
      </c>
      <c r="F66" s="3">
        <f>IF(D66="","",MAX(0,MIN(E66,$D$10)-MIN(E65,$D$10))*$B$10+MAX(0,E66-MAX(E65,$D$10))*$C$10)</f>
      </c>
      <c r="G66" s="4">
        <f>IF(D66="","",F66/D66)</f>
      </c>
    </row>
    <row r="67">
      <c r="E67">
        <f>SUM($D$13:D67)</f>
      </c>
      <c r="F67" s="3">
        <f>IF(D67="","",MAX(0,MIN(E67,$D$10)-MIN(E66,$D$10))*$B$10+MAX(0,E67-MAX(E66,$D$10))*$C$10)</f>
      </c>
      <c r="G67" s="4">
        <f>IF(D67="","",F67/D67)</f>
      </c>
    </row>
    <row r="68">
      <c r="E68">
        <f>SUM($D$13:D68)</f>
      </c>
      <c r="F68" s="3">
        <f>IF(D68="","",MAX(0,MIN(E68,$D$10)-MIN(E67,$D$10))*$B$10+MAX(0,E68-MAX(E67,$D$10))*$C$10)</f>
      </c>
      <c r="G68" s="4">
        <f>IF(D68="","",F68/D68)</f>
      </c>
    </row>
    <row r="69">
      <c r="E69">
        <f>SUM($D$13:D69)</f>
      </c>
      <c r="F69" s="3">
        <f>IF(D69="","",MAX(0,MIN(E69,$D$10)-MIN(E68,$D$10))*$B$10+MAX(0,E69-MAX(E68,$D$10))*$C$10)</f>
      </c>
      <c r="G69" s="4">
        <f>IF(D69="","",F69/D69)</f>
      </c>
    </row>
    <row r="70">
      <c r="E70">
        <f>SUM($D$13:D70)</f>
      </c>
      <c r="F70" s="3">
        <f>IF(D70="","",MAX(0,MIN(E70,$D$10)-MIN(E69,$D$10))*$B$10+MAX(0,E70-MAX(E69,$D$10))*$C$10)</f>
      </c>
      <c r="G70" s="4">
        <f>IF(D70="","",F70/D70)</f>
      </c>
    </row>
    <row r="71">
      <c r="E71">
        <f>SUM($D$13:D71)</f>
      </c>
      <c r="F71" s="3">
        <f>IF(D71="","",MAX(0,MIN(E71,$D$10)-MIN(E70,$D$10))*$B$10+MAX(0,E71-MAX(E70,$D$10))*$C$10)</f>
      </c>
      <c r="G71" s="4">
        <f>IF(D71="","",F71/D71)</f>
      </c>
    </row>
    <row r="72">
      <c r="E72">
        <f>SUM($D$13:D72)</f>
      </c>
      <c r="F72" s="3">
        <f>IF(D72="","",MAX(0,MIN(E72,$D$10)-MIN(E71,$D$10))*$B$10+MAX(0,E72-MAX(E71,$D$10))*$C$10)</f>
      </c>
      <c r="G72" s="4">
        <f>IF(D72="","",F72/D72)</f>
      </c>
    </row>
    <row r="73">
      <c r="E73">
        <f>SUM($D$13:D73)</f>
      </c>
      <c r="F73" s="3">
        <f>IF(D73="","",MAX(0,MIN(E73,$D$10)-MIN(E72,$D$10))*$B$10+MAX(0,E73-MAX(E72,$D$10))*$C$10)</f>
      </c>
      <c r="G73" s="4">
        <f>IF(D73="","",F73/D73)</f>
      </c>
    </row>
    <row r="74">
      <c r="E74">
        <f>SUM($D$13:D74)</f>
      </c>
      <c r="F74" s="3">
        <f>IF(D74="","",MAX(0,MIN(E74,$D$10)-MIN(E73,$D$10))*$B$10+MAX(0,E74-MAX(E73,$D$10))*$C$10)</f>
      </c>
      <c r="G74" s="4">
        <f>IF(D74="","",F74/D74)</f>
      </c>
    </row>
    <row r="75">
      <c r="E75">
        <f>SUM($D$13:D75)</f>
      </c>
      <c r="F75" s="3">
        <f>IF(D75="","",MAX(0,MIN(E75,$D$10)-MIN(E74,$D$10))*$B$10+MAX(0,E75-MAX(E74,$D$10))*$C$10)</f>
      </c>
      <c r="G75" s="4">
        <f>IF(D75="","",F75/D75)</f>
      </c>
    </row>
    <row r="76">
      <c r="E76">
        <f>SUM($D$13:D76)</f>
      </c>
      <c r="F76" s="3">
        <f>IF(D76="","",MAX(0,MIN(E76,$D$10)-MIN(E75,$D$10))*$B$10+MAX(0,E76-MAX(E75,$D$10))*$C$10)</f>
      </c>
      <c r="G76" s="4">
        <f>IF(D76="","",F76/D76)</f>
      </c>
    </row>
    <row r="77">
      <c r="E77">
        <f>SUM($D$13:D77)</f>
      </c>
      <c r="F77" s="3">
        <f>IF(D77="","",MAX(0,MIN(E77,$D$10)-MIN(E76,$D$10))*$B$10+MAX(0,E77-MAX(E76,$D$10))*$C$10)</f>
      </c>
      <c r="G77" s="4">
        <f>IF(D77="","",F77/D77)</f>
      </c>
    </row>
    <row r="78">
      <c r="E78">
        <f>SUM($D$13:D78)</f>
      </c>
      <c r="F78" s="3">
        <f>IF(D78="","",MAX(0,MIN(E78,$D$10)-MIN(E77,$D$10))*$B$10+MAX(0,E78-MAX(E77,$D$10))*$C$10)</f>
      </c>
      <c r="G78" s="4">
        <f>IF(D78="","",F78/D78)</f>
      </c>
    </row>
    <row r="79">
      <c r="E79">
        <f>SUM($D$13:D79)</f>
      </c>
      <c r="F79" s="3">
        <f>IF(D79="","",MAX(0,MIN(E79,$D$10)-MIN(E78,$D$10))*$B$10+MAX(0,E79-MAX(E78,$D$10))*$C$10)</f>
      </c>
      <c r="G79" s="4">
        <f>IF(D79="","",F79/D79)</f>
      </c>
    </row>
    <row r="80">
      <c r="E80">
        <f>SUM($D$13:D80)</f>
      </c>
      <c r="F80" s="3">
        <f>IF(D80="","",MAX(0,MIN(E80,$D$10)-MIN(E79,$D$10))*$B$10+MAX(0,E80-MAX(E79,$D$10))*$C$10)</f>
      </c>
      <c r="G80" s="4">
        <f>IF(D80="","",F80/D80)</f>
      </c>
    </row>
    <row r="81">
      <c r="E81">
        <f>SUM($D$13:D81)</f>
      </c>
      <c r="F81" s="3">
        <f>IF(D81="","",MAX(0,MIN(E81,$D$10)-MIN(E80,$D$10))*$B$10+MAX(0,E81-MAX(E80,$D$10))*$C$10)</f>
      </c>
      <c r="G81" s="4">
        <f>IF(D81="","",F81/D81)</f>
      </c>
    </row>
    <row r="82">
      <c r="E82">
        <f>SUM($D$13:D82)</f>
      </c>
      <c r="F82" s="3">
        <f>IF(D82="","",MAX(0,MIN(E82,$D$10)-MIN(E81,$D$10))*$B$10+MAX(0,E82-MAX(E81,$D$10))*$C$10)</f>
      </c>
      <c r="G82" s="4">
        <f>IF(D82="","",F82/D82)</f>
      </c>
    </row>
    <row r="83">
      <c r="E83">
        <f>SUM($D$13:D83)</f>
      </c>
      <c r="F83" s="3">
        <f>IF(D83="","",MAX(0,MIN(E83,$D$10)-MIN(E82,$D$10))*$B$10+MAX(0,E83-MAX(E82,$D$10))*$C$10)</f>
      </c>
      <c r="G83" s="4">
        <f>IF(D83="","",F83/D83)</f>
      </c>
    </row>
    <row r="84">
      <c r="E84">
        <f>SUM($D$13:D84)</f>
      </c>
      <c r="F84" s="3">
        <f>IF(D84="","",MAX(0,MIN(E84,$D$10)-MIN(E83,$D$10))*$B$10+MAX(0,E84-MAX(E83,$D$10))*$C$10)</f>
      </c>
      <c r="G84" s="4">
        <f>IF(D84="","",F84/D84)</f>
      </c>
    </row>
    <row r="85">
      <c r="E85">
        <f>SUM($D$13:D85)</f>
      </c>
      <c r="F85" s="3">
        <f>IF(D85="","",MAX(0,MIN(E85,$D$10)-MIN(E84,$D$10))*$B$10+MAX(0,E85-MAX(E84,$D$10))*$C$10)</f>
      </c>
      <c r="G85" s="4">
        <f>IF(D85="","",F85/D85)</f>
      </c>
    </row>
    <row r="86">
      <c r="E86">
        <f>SUM($D$13:D86)</f>
      </c>
      <c r="F86" s="3">
        <f>IF(D86="","",MAX(0,MIN(E86,$D$10)-MIN(E85,$D$10))*$B$10+MAX(0,E86-MAX(E85,$D$10))*$C$10)</f>
      </c>
      <c r="G86" s="4">
        <f>IF(D86="","",F86/D86)</f>
      </c>
    </row>
    <row r="87">
      <c r="E87">
        <f>SUM($D$13:D87)</f>
      </c>
      <c r="F87" s="3">
        <f>IF(D87="","",MAX(0,MIN(E87,$D$10)-MIN(E86,$D$10))*$B$10+MAX(0,E87-MAX(E86,$D$10))*$C$10)</f>
      </c>
      <c r="G87" s="4">
        <f>IF(D87="","",F87/D87)</f>
      </c>
    </row>
    <row r="88">
      <c r="E88">
        <f>SUM($D$13:D88)</f>
      </c>
      <c r="F88" s="3">
        <f>IF(D88="","",MAX(0,MIN(E88,$D$10)-MIN(E87,$D$10))*$B$10+MAX(0,E88-MAX(E87,$D$10))*$C$10)</f>
      </c>
      <c r="G88" s="4">
        <f>IF(D88="","",F88/D88)</f>
      </c>
    </row>
    <row r="89">
      <c r="E89">
        <f>SUM($D$13:D89)</f>
      </c>
      <c r="F89" s="3">
        <f>IF(D89="","",MAX(0,MIN(E89,$D$10)-MIN(E88,$D$10))*$B$10+MAX(0,E89-MAX(E88,$D$10))*$C$10)</f>
      </c>
      <c r="G89" s="4">
        <f>IF(D89="","",F89/D89)</f>
      </c>
    </row>
    <row r="90">
      <c r="E90">
        <f>SUM($D$13:D90)</f>
      </c>
      <c r="F90" s="3">
        <f>IF(D90="","",MAX(0,MIN(E90,$D$10)-MIN(E89,$D$10))*$B$10+MAX(0,E90-MAX(E89,$D$10))*$C$10)</f>
      </c>
      <c r="G90" s="4">
        <f>IF(D90="","",F90/D90)</f>
      </c>
    </row>
    <row r="91">
      <c r="E91">
        <f>SUM($D$13:D91)</f>
      </c>
      <c r="F91" s="3">
        <f>IF(D91="","",MAX(0,MIN(E91,$D$10)-MIN(E90,$D$10))*$B$10+MAX(0,E91-MAX(E90,$D$10))*$C$10)</f>
      </c>
      <c r="G91" s="4">
        <f>IF(D91="","",F91/D91)</f>
      </c>
    </row>
    <row r="92">
      <c r="E92">
        <f>SUM($D$13:D92)</f>
      </c>
      <c r="F92" s="3">
        <f>IF(D92="","",MAX(0,MIN(E92,$D$10)-MIN(E91,$D$10))*$B$10+MAX(0,E92-MAX(E91,$D$10))*$C$10)</f>
      </c>
      <c r="G92" s="4">
        <f>IF(D92="","",F92/D92)</f>
      </c>
    </row>
    <row r="93">
      <c r="E93">
        <f>SUM($D$13:D93)</f>
      </c>
      <c r="F93" s="3">
        <f>IF(D93="","",MAX(0,MIN(E93,$D$10)-MIN(E92,$D$10))*$B$10+MAX(0,E93-MAX(E92,$D$10))*$C$10)</f>
      </c>
      <c r="G93" s="4">
        <f>IF(D93="","",F93/D93)</f>
      </c>
    </row>
    <row r="94">
      <c r="E94">
        <f>SUM($D$13:D94)</f>
      </c>
      <c r="F94" s="3">
        <f>IF(D94="","",MAX(0,MIN(E94,$D$10)-MIN(E93,$D$10))*$B$10+MAX(0,E94-MAX(E93,$D$10))*$C$10)</f>
      </c>
      <c r="G94" s="4">
        <f>IF(D94="","",F94/D94)</f>
      </c>
    </row>
    <row r="95">
      <c r="E95">
        <f>SUM($D$13:D95)</f>
      </c>
      <c r="F95" s="3">
        <f>IF(D95="","",MAX(0,MIN(E95,$D$10)-MIN(E94,$D$10))*$B$10+MAX(0,E95-MAX(E94,$D$10))*$C$10)</f>
      </c>
      <c r="G95" s="4">
        <f>IF(D95="","",F95/D95)</f>
      </c>
    </row>
    <row r="96">
      <c r="E96">
        <f>SUM($D$13:D96)</f>
      </c>
      <c r="F96" s="3">
        <f>IF(D96="","",MAX(0,MIN(E96,$D$10)-MIN(E95,$D$10))*$B$10+MAX(0,E96-MAX(E95,$D$10))*$C$10)</f>
      </c>
      <c r="G96" s="4">
        <f>IF(D96="","",F96/D96)</f>
      </c>
    </row>
    <row r="97">
      <c r="E97">
        <f>SUM($D$13:D97)</f>
      </c>
      <c r="F97" s="3">
        <f>IF(D97="","",MAX(0,MIN(E97,$D$10)-MIN(E96,$D$10))*$B$10+MAX(0,E97-MAX(E96,$D$10))*$C$10)</f>
      </c>
      <c r="G97" s="4">
        <f>IF(D97="","",F97/D97)</f>
      </c>
    </row>
    <row r="98">
      <c r="E98">
        <f>SUM($D$13:D98)</f>
      </c>
      <c r="F98" s="3">
        <f>IF(D98="","",MAX(0,MIN(E98,$D$10)-MIN(E97,$D$10))*$B$10+MAX(0,E98-MAX(E97,$D$10))*$C$10)</f>
      </c>
      <c r="G98" s="4">
        <f>IF(D98="","",F98/D98)</f>
      </c>
    </row>
    <row r="99">
      <c r="E99">
        <f>SUM($D$13:D99)</f>
      </c>
      <c r="F99" s="3">
        <f>IF(D99="","",MAX(0,MIN(E99,$D$10)-MIN(E98,$D$10))*$B$10+MAX(0,E99-MAX(E98,$D$10))*$C$10)</f>
      </c>
      <c r="G99" s="4">
        <f>IF(D99="","",F99/D99)</f>
      </c>
    </row>
    <row r="100">
      <c r="E100">
        <f>SUM($D$13:D100)</f>
      </c>
      <c r="F100" s="3">
        <f>IF(D100="","",MAX(0,MIN(E100,$D$10)-MIN(E99,$D$10))*$B$10+MAX(0,E100-MAX(E99,$D$10))*$C$10)</f>
      </c>
      <c r="G100" s="4">
        <f>IF(D100="","",F100/D100)</f>
      </c>
    </row>
    <row r="101">
      <c r="E101">
        <f>SUM($D$13:D101)</f>
      </c>
      <c r="F101" s="3">
        <f>IF(D101="","",MAX(0,MIN(E101,$D$10)-MIN(E100,$D$10))*$B$10+MAX(0,E101-MAX(E100,$D$10))*$C$10)</f>
      </c>
      <c r="G101" s="4">
        <f>IF(D101="","",F101/D101)</f>
      </c>
    </row>
    <row r="102">
      <c r="E102">
        <f>SUM($D$13:D102)</f>
      </c>
      <c r="F102" s="3">
        <f>IF(D102="","",MAX(0,MIN(E102,$D$10)-MIN(E101,$D$10))*$B$10+MAX(0,E102-MAX(E101,$D$10))*$C$10)</f>
      </c>
      <c r="G102" s="4">
        <f>IF(D102="","",F102/D102)</f>
      </c>
    </row>
    <row r="103">
      <c r="E103">
        <f>SUM($D$13:D103)</f>
      </c>
      <c r="F103" s="3">
        <f>IF(D103="","",MAX(0,MIN(E103,$D$10)-MIN(E102,$D$10))*$B$10+MAX(0,E103-MAX(E102,$D$10))*$C$10)</f>
      </c>
      <c r="G103" s="4">
        <f>IF(D103="","",F103/D103)</f>
      </c>
    </row>
    <row r="104">
      <c r="E104">
        <f>SUM($D$13:D104)</f>
      </c>
      <c r="F104" s="3">
        <f>IF(D104="","",MAX(0,MIN(E104,$D$10)-MIN(E103,$D$10))*$B$10+MAX(0,E104-MAX(E103,$D$10))*$C$10)</f>
      </c>
      <c r="G104" s="4">
        <f>IF(D104="","",F104/D104)</f>
      </c>
    </row>
    <row r="105">
      <c r="E105">
        <f>SUM($D$13:D105)</f>
      </c>
      <c r="F105" s="3">
        <f>IF(D105="","",MAX(0,MIN(E105,$D$10)-MIN(E104,$D$10))*$B$10+MAX(0,E105-MAX(E104,$D$10))*$C$10)</f>
      </c>
      <c r="G105" s="4">
        <f>IF(D105="","",F105/D105)</f>
      </c>
    </row>
    <row r="106">
      <c r="E106">
        <f>SUM($D$13:D106)</f>
      </c>
      <c r="F106" s="3">
        <f>IF(D106="","",MAX(0,MIN(E106,$D$10)-MIN(E105,$D$10))*$B$10+MAX(0,E106-MAX(E105,$D$10))*$C$10)</f>
      </c>
      <c r="G106" s="4">
        <f>IF(D106="","",F106/D106)</f>
      </c>
    </row>
    <row r="107">
      <c r="E107">
        <f>SUM($D$13:D107)</f>
      </c>
      <c r="F107" s="3">
        <f>IF(D107="","",MAX(0,MIN(E107,$D$10)-MIN(E106,$D$10))*$B$10+MAX(0,E107-MAX(E106,$D$10))*$C$10)</f>
      </c>
      <c r="G107" s="4">
        <f>IF(D107="","",F107/D107)</f>
      </c>
    </row>
    <row r="108">
      <c r="E108">
        <f>SUM($D$13:D108)</f>
      </c>
      <c r="F108" s="3">
        <f>IF(D108="","",MAX(0,MIN(E108,$D$10)-MIN(E107,$D$10))*$B$10+MAX(0,E108-MAX(E107,$D$10))*$C$10)</f>
      </c>
      <c r="G108" s="4">
        <f>IF(D108="","",F108/D108)</f>
      </c>
    </row>
    <row r="109">
      <c r="E109">
        <f>SUM($D$13:D109)</f>
      </c>
      <c r="F109" s="3">
        <f>IF(D109="","",MAX(0,MIN(E109,$D$10)-MIN(E108,$D$10))*$B$10+MAX(0,E109-MAX(E108,$D$10))*$C$10)</f>
      </c>
      <c r="G109" s="4">
        <f>IF(D109="","",F109/D109)</f>
      </c>
    </row>
    <row r="110">
      <c r="E110">
        <f>SUM($D$13:D110)</f>
      </c>
      <c r="F110" s="3">
        <f>IF(D110="","",MAX(0,MIN(E110,$D$10)-MIN(E109,$D$10))*$B$10+MAX(0,E110-MAX(E109,$D$10))*$C$10)</f>
      </c>
      <c r="G110" s="4">
        <f>IF(D110="","",F110/D110)</f>
      </c>
    </row>
    <row r="111">
      <c r="E111">
        <f>SUM($D$13:D111)</f>
      </c>
      <c r="F111" s="3">
        <f>IF(D111="","",MAX(0,MIN(E111,$D$10)-MIN(E110,$D$10))*$B$10+MAX(0,E111-MAX(E110,$D$10))*$C$10)</f>
      </c>
      <c r="G111" s="4">
        <f>IF(D111="","",F111/D111)</f>
      </c>
    </row>
    <row r="112">
      <c r="E112">
        <f>SUM($D$13:D112)</f>
      </c>
      <c r="F112" s="3">
        <f>IF(D112="","",MAX(0,MIN(E112,$D$10)-MIN(E111,$D$10))*$B$10+MAX(0,E112-MAX(E111,$D$10))*$C$10)</f>
      </c>
      <c r="G112" s="4">
        <f>IF(D112="","",F112/D112)</f>
      </c>
    </row>
    <row r="113">
      <c r="E113">
        <f>SUM($D$13:D113)</f>
      </c>
      <c r="F113" s="3">
        <f>IF(D113="","",MAX(0,MIN(E113,$D$10)-MIN(E112,$D$10))*$B$10+MAX(0,E113-MAX(E112,$D$10))*$C$10)</f>
      </c>
      <c r="G113" s="4">
        <f>IF(D113="","",F113/D113)</f>
      </c>
    </row>
    <row r="114">
      <c r="E114">
        <f>SUM($D$13:D114)</f>
      </c>
      <c r="F114" s="3">
        <f>IF(D114="","",MAX(0,MIN(E114,$D$10)-MIN(E113,$D$10))*$B$10+MAX(0,E114-MAX(E113,$D$10))*$C$10)</f>
      </c>
      <c r="G114" s="4">
        <f>IF(D114="","",F114/D114)</f>
      </c>
    </row>
    <row r="115">
      <c r="E115">
        <f>SUM($D$13:D115)</f>
      </c>
      <c r="F115" s="3">
        <f>IF(D115="","",MAX(0,MIN(E115,$D$10)-MIN(E114,$D$10))*$B$10+MAX(0,E115-MAX(E114,$D$10))*$C$10)</f>
      </c>
      <c r="G115" s="4">
        <f>IF(D115="","",F115/D115)</f>
      </c>
    </row>
    <row r="116">
      <c r="E116">
        <f>SUM($D$13:D116)</f>
      </c>
      <c r="F116" s="3">
        <f>IF(D116="","",MAX(0,MIN(E116,$D$10)-MIN(E115,$D$10))*$B$10+MAX(0,E116-MAX(E115,$D$10))*$C$10)</f>
      </c>
      <c r="G116" s="4">
        <f>IF(D116="","",F116/D116)</f>
      </c>
    </row>
    <row r="117">
      <c r="E117">
        <f>SUM($D$13:D117)</f>
      </c>
      <c r="F117" s="3">
        <f>IF(D117="","",MAX(0,MIN(E117,$D$10)-MIN(E116,$D$10))*$B$10+MAX(0,E117-MAX(E116,$D$10))*$C$10)</f>
      </c>
      <c r="G117" s="4">
        <f>IF(D117="","",F117/D117)</f>
      </c>
    </row>
    <row r="118">
      <c r="E118">
        <f>SUM($D$13:D118)</f>
      </c>
      <c r="F118" s="3">
        <f>IF(D118="","",MAX(0,MIN(E118,$D$10)-MIN(E117,$D$10))*$B$10+MAX(0,E118-MAX(E117,$D$10))*$C$10)</f>
      </c>
      <c r="G118" s="4">
        <f>IF(D118="","",F118/D118)</f>
      </c>
    </row>
    <row r="119">
      <c r="E119">
        <f>SUM($D$13:D119)</f>
      </c>
      <c r="F119" s="3">
        <f>IF(D119="","",MAX(0,MIN(E119,$D$10)-MIN(E118,$D$10))*$B$10+MAX(0,E119-MAX(E118,$D$10))*$C$10)</f>
      </c>
      <c r="G119" s="4">
        <f>IF(D119="","",F119/D119)</f>
      </c>
    </row>
    <row r="120">
      <c r="E120">
        <f>SUM($D$13:D120)</f>
      </c>
      <c r="F120" s="3">
        <f>IF(D120="","",MAX(0,MIN(E120,$D$10)-MIN(E119,$D$10))*$B$10+MAX(0,E120-MAX(E119,$D$10))*$C$10)</f>
      </c>
      <c r="G120" s="4">
        <f>IF(D120="","",F120/D120)</f>
      </c>
    </row>
    <row r="121">
      <c r="E121">
        <f>SUM($D$13:D121)</f>
      </c>
      <c r="F121" s="3">
        <f>IF(D121="","",MAX(0,MIN(E121,$D$10)-MIN(E120,$D$10))*$B$10+MAX(0,E121-MAX(E120,$D$10))*$C$10)</f>
      </c>
      <c r="G121" s="4">
        <f>IF(D121="","",F121/D121)</f>
      </c>
    </row>
    <row r="122">
      <c r="E122">
        <f>SUM($D$13:D122)</f>
      </c>
      <c r="F122" s="3">
        <f>IF(D122="","",MAX(0,MIN(E122,$D$10)-MIN(E121,$D$10))*$B$10+MAX(0,E122-MAX(E121,$D$10))*$C$10)</f>
      </c>
      <c r="G122" s="4">
        <f>IF(D122="","",F122/D122)</f>
      </c>
    </row>
    <row r="123">
      <c r="E123">
        <f>SUM($D$13:D123)</f>
      </c>
      <c r="F123" s="3">
        <f>IF(D123="","",MAX(0,MIN(E123,$D$10)-MIN(E122,$D$10))*$B$10+MAX(0,E123-MAX(E122,$D$10))*$C$10)</f>
      </c>
      <c r="G123" s="4">
        <f>IF(D123="","",F123/D123)</f>
      </c>
    </row>
    <row r="124">
      <c r="E124">
        <f>SUM($D$13:D124)</f>
      </c>
      <c r="F124" s="3">
        <f>IF(D124="","",MAX(0,MIN(E124,$D$10)-MIN(E123,$D$10))*$B$10+MAX(0,E124-MAX(E123,$D$10))*$C$10)</f>
      </c>
      <c r="G124" s="4">
        <f>IF(D124="","",F124/D124)</f>
      </c>
    </row>
    <row r="125">
      <c r="E125">
        <f>SUM($D$13:D125)</f>
      </c>
      <c r="F125" s="3">
        <f>IF(D125="","",MAX(0,MIN(E125,$D$10)-MIN(E124,$D$10))*$B$10+MAX(0,E125-MAX(E124,$D$10))*$C$10)</f>
      </c>
      <c r="G125" s="4">
        <f>IF(D125="","",F125/D125)</f>
      </c>
    </row>
    <row r="126">
      <c r="E126">
        <f>SUM($D$13:D126)</f>
      </c>
      <c r="F126" s="3">
        <f>IF(D126="","",MAX(0,MIN(E126,$D$10)-MIN(E125,$D$10))*$B$10+MAX(0,E126-MAX(E125,$D$10))*$C$10)</f>
      </c>
      <c r="G126" s="4">
        <f>IF(D126="","",F126/D126)</f>
      </c>
    </row>
    <row r="127">
      <c r="E127">
        <f>SUM($D$13:D127)</f>
      </c>
      <c r="F127" s="3">
        <f>IF(D127="","",MAX(0,MIN(E127,$D$10)-MIN(E126,$D$10))*$B$10+MAX(0,E127-MAX(E126,$D$10))*$C$10)</f>
      </c>
      <c r="G127" s="4">
        <f>IF(D127="","",F127/D127)</f>
      </c>
    </row>
    <row r="128">
      <c r="E128">
        <f>SUM($D$13:D128)</f>
      </c>
      <c r="F128" s="3">
        <f>IF(D128="","",MAX(0,MIN(E128,$D$10)-MIN(E127,$D$10))*$B$10+MAX(0,E128-MAX(E127,$D$10))*$C$10)</f>
      </c>
      <c r="G128" s="4">
        <f>IF(D128="","",F128/D128)</f>
      </c>
    </row>
    <row r="129">
      <c r="E129">
        <f>SUM($D$13:D129)</f>
      </c>
      <c r="F129" s="3">
        <f>IF(D129="","",MAX(0,MIN(E129,$D$10)-MIN(E128,$D$10))*$B$10+MAX(0,E129-MAX(E128,$D$10))*$C$10)</f>
      </c>
      <c r="G129" s="4">
        <f>IF(D129="","",F129/D129)</f>
      </c>
    </row>
    <row r="130">
      <c r="E130">
        <f>SUM($D$13:D130)</f>
      </c>
      <c r="F130" s="3">
        <f>IF(D130="","",MAX(0,MIN(E130,$D$10)-MIN(E129,$D$10))*$B$10+MAX(0,E130-MAX(E129,$D$10))*$C$10)</f>
      </c>
      <c r="G130" s="4">
        <f>IF(D130="","",F130/D130)</f>
      </c>
    </row>
    <row r="131">
      <c r="E131">
        <f>SUM($D$13:D131)</f>
      </c>
      <c r="F131" s="3">
        <f>IF(D131="","",MAX(0,MIN(E131,$D$10)-MIN(E130,$D$10))*$B$10+MAX(0,E131-MAX(E130,$D$10))*$C$10)</f>
      </c>
      <c r="G131" s="4">
        <f>IF(D131="","",F131/D131)</f>
      </c>
    </row>
    <row r="132">
      <c r="E132">
        <f>SUM($D$13:D132)</f>
      </c>
      <c r="F132" s="3">
        <f>IF(D132="","",MAX(0,MIN(E132,$D$10)-MIN(E131,$D$10))*$B$10+MAX(0,E132-MAX(E131,$D$10))*$C$10)</f>
      </c>
      <c r="G132" s="4">
        <f>IF(D132="","",F132/D132)</f>
      </c>
    </row>
    <row r="133">
      <c r="E133">
        <f>SUM($D$13:D133)</f>
      </c>
      <c r="F133" s="3">
        <f>IF(D133="","",MAX(0,MIN(E133,$D$10)-MIN(E132,$D$10))*$B$10+MAX(0,E133-MAX(E132,$D$10))*$C$10)</f>
      </c>
      <c r="G133" s="4">
        <f>IF(D133="","",F133/D133)</f>
      </c>
    </row>
    <row r="134">
      <c r="E134">
        <f>SUM($D$13:D134)</f>
      </c>
      <c r="F134" s="3">
        <f>IF(D134="","",MAX(0,MIN(E134,$D$10)-MIN(E133,$D$10))*$B$10+MAX(0,E134-MAX(E133,$D$10))*$C$10)</f>
      </c>
      <c r="G134" s="4">
        <f>IF(D134="","",F134/D134)</f>
      </c>
    </row>
    <row r="135">
      <c r="E135">
        <f>SUM($D$13:D135)</f>
      </c>
      <c r="F135" s="3">
        <f>IF(D135="","",MAX(0,MIN(E135,$D$10)-MIN(E134,$D$10))*$B$10+MAX(0,E135-MAX(E134,$D$10))*$C$10)</f>
      </c>
      <c r="G135" s="4">
        <f>IF(D135="","",F135/D135)</f>
      </c>
    </row>
    <row r="136">
      <c r="E136">
        <f>SUM($D$13:D136)</f>
      </c>
      <c r="F136" s="3">
        <f>IF(D136="","",MAX(0,MIN(E136,$D$10)-MIN(E135,$D$10))*$B$10+MAX(0,E136-MAX(E135,$D$10))*$C$10)</f>
      </c>
      <c r="G136" s="4">
        <f>IF(D136="","",F136/D136)</f>
      </c>
    </row>
    <row r="137">
      <c r="E137">
        <f>SUM($D$13:D137)</f>
      </c>
      <c r="F137" s="3">
        <f>IF(D137="","",MAX(0,MIN(E137,$D$10)-MIN(E136,$D$10))*$B$10+MAX(0,E137-MAX(E136,$D$10))*$C$10)</f>
      </c>
      <c r="G137" s="4">
        <f>IF(D137="","",F137/D137)</f>
      </c>
    </row>
    <row r="138">
      <c r="E138">
        <f>SUM($D$13:D138)</f>
      </c>
      <c r="F138" s="3">
        <f>IF(D138="","",MAX(0,MIN(E138,$D$10)-MIN(E137,$D$10))*$B$10+MAX(0,E138-MAX(E137,$D$10))*$C$10)</f>
      </c>
      <c r="G138" s="4">
        <f>IF(D138="","",F138/D138)</f>
      </c>
    </row>
    <row r="139">
      <c r="E139">
        <f>SUM($D$13:D139)</f>
      </c>
      <c r="F139" s="3">
        <f>IF(D139="","",MAX(0,MIN(E139,$D$10)-MIN(E138,$D$10))*$B$10+MAX(0,E139-MAX(E138,$D$10))*$C$10)</f>
      </c>
      <c r="G139" s="4">
        <f>IF(D139="","",F139/D139)</f>
      </c>
    </row>
    <row r="140">
      <c r="E140">
        <f>SUM($D$13:D140)</f>
      </c>
      <c r="F140" s="3">
        <f>IF(D140="","",MAX(0,MIN(E140,$D$10)-MIN(E139,$D$10))*$B$10+MAX(0,E140-MAX(E139,$D$10))*$C$10)</f>
      </c>
      <c r="G140" s="4">
        <f>IF(D140="","",F140/D140)</f>
      </c>
    </row>
    <row r="141">
      <c r="E141">
        <f>SUM($D$13:D141)</f>
      </c>
      <c r="F141" s="3">
        <f>IF(D141="","",MAX(0,MIN(E141,$D$10)-MIN(E140,$D$10))*$B$10+MAX(0,E141-MAX(E140,$D$10))*$C$10)</f>
      </c>
      <c r="G141" s="4">
        <f>IF(D141="","",F141/D141)</f>
      </c>
    </row>
    <row r="142">
      <c r="E142">
        <f>SUM($D$13:D142)</f>
      </c>
      <c r="F142" s="3">
        <f>IF(D142="","",MAX(0,MIN(E142,$D$10)-MIN(E141,$D$10))*$B$10+MAX(0,E142-MAX(E141,$D$10))*$C$10)</f>
      </c>
      <c r="G142" s="4">
        <f>IF(D142="","",F142/D142)</f>
      </c>
    </row>
    <row r="143">
      <c r="E143">
        <f>SUM($D$13:D143)</f>
      </c>
      <c r="F143" s="3">
        <f>IF(D143="","",MAX(0,MIN(E143,$D$10)-MIN(E142,$D$10))*$B$10+MAX(0,E143-MAX(E142,$D$10))*$C$10)</f>
      </c>
      <c r="G143" s="4">
        <f>IF(D143="","",F143/D143)</f>
      </c>
    </row>
    <row r="144">
      <c r="E144">
        <f>SUM($D$13:D144)</f>
      </c>
      <c r="F144" s="3">
        <f>IF(D144="","",MAX(0,MIN(E144,$D$10)-MIN(E143,$D$10))*$B$10+MAX(0,E144-MAX(E143,$D$10))*$C$10)</f>
      </c>
      <c r="G144" s="4">
        <f>IF(D144="","",F144/D144)</f>
      </c>
    </row>
    <row r="145">
      <c r="E145">
        <f>SUM($D$13:D145)</f>
      </c>
      <c r="F145" s="3">
        <f>IF(D145="","",MAX(0,MIN(E145,$D$10)-MIN(E144,$D$10))*$B$10+MAX(0,E145-MAX(E144,$D$10))*$C$10)</f>
      </c>
      <c r="G145" s="4">
        <f>IF(D145="","",F145/D145)</f>
      </c>
    </row>
    <row r="146">
      <c r="E146">
        <f>SUM($D$13:D146)</f>
      </c>
      <c r="F146" s="3">
        <f>IF(D146="","",MAX(0,MIN(E146,$D$10)-MIN(E145,$D$10))*$B$10+MAX(0,E146-MAX(E145,$D$10))*$C$10)</f>
      </c>
      <c r="G146" s="4">
        <f>IF(D146="","",F146/D146)</f>
      </c>
    </row>
    <row r="147">
      <c r="E147">
        <f>SUM($D$13:D147)</f>
      </c>
      <c r="F147" s="3">
        <f>IF(D147="","",MAX(0,MIN(E147,$D$10)-MIN(E146,$D$10))*$B$10+MAX(0,E147-MAX(E146,$D$10))*$C$10)</f>
      </c>
      <c r="G147" s="4">
        <f>IF(D147="","",F147/D147)</f>
      </c>
    </row>
    <row r="148">
      <c r="E148">
        <f>SUM($D$13:D148)</f>
      </c>
      <c r="F148" s="3">
        <f>IF(D148="","",MAX(0,MIN(E148,$D$10)-MIN(E147,$D$10))*$B$10+MAX(0,E148-MAX(E147,$D$10))*$C$10)</f>
      </c>
      <c r="G148" s="4">
        <f>IF(D148="","",F148/D148)</f>
      </c>
    </row>
    <row r="149">
      <c r="E149">
        <f>SUM($D$13:D149)</f>
      </c>
      <c r="F149" s="3">
        <f>IF(D149="","",MAX(0,MIN(E149,$D$10)-MIN(E148,$D$10))*$B$10+MAX(0,E149-MAX(E148,$D$10))*$C$10)</f>
      </c>
      <c r="G149" s="4">
        <f>IF(D149="","",F149/D149)</f>
      </c>
    </row>
    <row r="150">
      <c r="E150">
        <f>SUM($D$13:D150)</f>
      </c>
      <c r="F150" s="3">
        <f>IF(D150="","",MAX(0,MIN(E150,$D$10)-MIN(E149,$D$10))*$B$10+MAX(0,E150-MAX(E149,$D$10))*$C$10)</f>
      </c>
      <c r="G150" s="4">
        <f>IF(D150="","",F150/D150)</f>
      </c>
    </row>
    <row r="151">
      <c r="E151">
        <f>SUM($D$13:D151)</f>
      </c>
      <c r="F151" s="3">
        <f>IF(D151="","",MAX(0,MIN(E151,$D$10)-MIN(E150,$D$10))*$B$10+MAX(0,E151-MAX(E150,$D$10))*$C$10)</f>
      </c>
      <c r="G151" s="4">
        <f>IF(D151="","",F151/D151)</f>
      </c>
    </row>
    <row r="152">
      <c r="E152">
        <f>SUM($D$13:D152)</f>
      </c>
      <c r="F152" s="3">
        <f>IF(D152="","",MAX(0,MIN(E152,$D$10)-MIN(E151,$D$10))*$B$10+MAX(0,E152-MAX(E151,$D$10))*$C$10)</f>
      </c>
      <c r="G152" s="4">
        <f>IF(D152="","",F152/D152)</f>
      </c>
    </row>
    <row r="153">
      <c r="E153">
        <f>SUM($D$13:D153)</f>
      </c>
      <c r="F153" s="3">
        <f>IF(D153="","",MAX(0,MIN(E153,$D$10)-MIN(E152,$D$10))*$B$10+MAX(0,E153-MAX(E152,$D$10))*$C$10)</f>
      </c>
      <c r="G153" s="4">
        <f>IF(D153="","",F153/D153)</f>
      </c>
    </row>
    <row r="154">
      <c r="E154">
        <f>SUM($D$13:D154)</f>
      </c>
      <c r="F154" s="3">
        <f>IF(D154="","",MAX(0,MIN(E154,$D$10)-MIN(E153,$D$10))*$B$10+MAX(0,E154-MAX(E153,$D$10))*$C$10)</f>
      </c>
      <c r="G154" s="4">
        <f>IF(D154="","",F154/D154)</f>
      </c>
    </row>
    <row r="155">
      <c r="E155">
        <f>SUM($D$13:D155)</f>
      </c>
      <c r="F155" s="3">
        <f>IF(D155="","",MAX(0,MIN(E155,$D$10)-MIN(E154,$D$10))*$B$10+MAX(0,E155-MAX(E154,$D$10))*$C$10)</f>
      </c>
      <c r="G155" s="4">
        <f>IF(D155="","",F155/D155)</f>
      </c>
    </row>
    <row r="156">
      <c r="E156">
        <f>SUM($D$13:D156)</f>
      </c>
      <c r="F156" s="3">
        <f>IF(D156="","",MAX(0,MIN(E156,$D$10)-MIN(E155,$D$10))*$B$10+MAX(0,E156-MAX(E155,$D$10))*$C$10)</f>
      </c>
      <c r="G156" s="4">
        <f>IF(D156="","",F156/D156)</f>
      </c>
    </row>
    <row r="157">
      <c r="E157">
        <f>SUM($D$13:D157)</f>
      </c>
      <c r="F157" s="3">
        <f>IF(D157="","",MAX(0,MIN(E157,$D$10)-MIN(E156,$D$10))*$B$10+MAX(0,E157-MAX(E156,$D$10))*$C$10)</f>
      </c>
      <c r="G157" s="4">
        <f>IF(D157="","",F157/D157)</f>
      </c>
    </row>
    <row r="158">
      <c r="E158">
        <f>SUM($D$13:D158)</f>
      </c>
      <c r="F158" s="3">
        <f>IF(D158="","",MAX(0,MIN(E158,$D$10)-MIN(E157,$D$10))*$B$10+MAX(0,E158-MAX(E157,$D$10))*$C$10)</f>
      </c>
      <c r="G158" s="4">
        <f>IF(D158="","",F158/D158)</f>
      </c>
    </row>
    <row r="159">
      <c r="E159">
        <f>SUM($D$13:D159)</f>
      </c>
      <c r="F159" s="3">
        <f>IF(D159="","",MAX(0,MIN(E159,$D$10)-MIN(E158,$D$10))*$B$10+MAX(0,E159-MAX(E158,$D$10))*$C$10)</f>
      </c>
      <c r="G159" s="4">
        <f>IF(D159="","",F159/D159)</f>
      </c>
    </row>
    <row r="160">
      <c r="E160">
        <f>SUM($D$13:D160)</f>
      </c>
      <c r="F160" s="3">
        <f>IF(D160="","",MAX(0,MIN(E160,$D$10)-MIN(E159,$D$10))*$B$10+MAX(0,E160-MAX(E159,$D$10))*$C$10)</f>
      </c>
      <c r="G160" s="4">
        <f>IF(D160="","",F160/D160)</f>
      </c>
    </row>
    <row r="161">
      <c r="E161">
        <f>SUM($D$13:D161)</f>
      </c>
      <c r="F161" s="3">
        <f>IF(D161="","",MAX(0,MIN(E161,$D$10)-MIN(E160,$D$10))*$B$10+MAX(0,E161-MAX(E160,$D$10))*$C$10)</f>
      </c>
      <c r="G161" s="4">
        <f>IF(D161="","",F161/D161)</f>
      </c>
    </row>
    <row r="162">
      <c r="E162">
        <f>SUM($D$13:D162)</f>
      </c>
      <c r="F162" s="3">
        <f>IF(D162="","",MAX(0,MIN(E162,$D$10)-MIN(E161,$D$10))*$B$10+MAX(0,E162-MAX(E161,$D$10))*$C$10)</f>
      </c>
      <c r="G162" s="4">
        <f>IF(D162="","",F162/D162)</f>
      </c>
    </row>
    <row r="163">
      <c r="E163">
        <f>SUM($D$13:D163)</f>
      </c>
      <c r="F163" s="3">
        <f>IF(D163="","",MAX(0,MIN(E163,$D$10)-MIN(E162,$D$10))*$B$10+MAX(0,E163-MAX(E162,$D$10))*$C$10)</f>
      </c>
      <c r="G163" s="4">
        <f>IF(D163="","",F163/D163)</f>
      </c>
    </row>
    <row r="164">
      <c r="E164">
        <f>SUM($D$13:D164)</f>
      </c>
      <c r="F164" s="3">
        <f>IF(D164="","",MAX(0,MIN(E164,$D$10)-MIN(E163,$D$10))*$B$10+MAX(0,E164-MAX(E163,$D$10))*$C$10)</f>
      </c>
      <c r="G164" s="4">
        <f>IF(D164="","",F164/D164)</f>
      </c>
    </row>
    <row r="165">
      <c r="E165">
        <f>SUM($D$13:D165)</f>
      </c>
      <c r="F165" s="3">
        <f>IF(D165="","",MAX(0,MIN(E165,$D$10)-MIN(E164,$D$10))*$B$10+MAX(0,E165-MAX(E164,$D$10))*$C$10)</f>
      </c>
      <c r="G165" s="4">
        <f>IF(D165="","",F165/D165)</f>
      </c>
    </row>
    <row r="166">
      <c r="E166">
        <f>SUM($D$13:D166)</f>
      </c>
      <c r="F166" s="3">
        <f>IF(D166="","",MAX(0,MIN(E166,$D$10)-MIN(E165,$D$10))*$B$10+MAX(0,E166-MAX(E165,$D$10))*$C$10)</f>
      </c>
      <c r="G166" s="4">
        <f>IF(D166="","",F166/D166)</f>
      </c>
    </row>
    <row r="167">
      <c r="E167">
        <f>SUM($D$13:D167)</f>
      </c>
      <c r="F167" s="3">
        <f>IF(D167="","",MAX(0,MIN(E167,$D$10)-MIN(E166,$D$10))*$B$10+MAX(0,E167-MAX(E166,$D$10))*$C$10)</f>
      </c>
      <c r="G167" s="4">
        <f>IF(D167="","",F167/D167)</f>
      </c>
    </row>
    <row r="168">
      <c r="E168">
        <f>SUM($D$13:D168)</f>
      </c>
      <c r="F168" s="3">
        <f>IF(D168="","",MAX(0,MIN(E168,$D$10)-MIN(E167,$D$10))*$B$10+MAX(0,E168-MAX(E167,$D$10))*$C$10)</f>
      </c>
      <c r="G168" s="4">
        <f>IF(D168="","",F168/D168)</f>
      </c>
    </row>
    <row r="169">
      <c r="E169">
        <f>SUM($D$13:D169)</f>
      </c>
      <c r="F169" s="3">
        <f>IF(D169="","",MAX(0,MIN(E169,$D$10)-MIN(E168,$D$10))*$B$10+MAX(0,E169-MAX(E168,$D$10))*$C$10)</f>
      </c>
      <c r="G169" s="4">
        <f>IF(D169="","",F169/D169)</f>
      </c>
    </row>
    <row r="170">
      <c r="E170">
        <f>SUM($D$13:D170)</f>
      </c>
      <c r="F170" s="3">
        <f>IF(D170="","",MAX(0,MIN(E170,$D$10)-MIN(E169,$D$10))*$B$10+MAX(0,E170-MAX(E169,$D$10))*$C$10)</f>
      </c>
      <c r="G170" s="4">
        <f>IF(D170="","",F170/D170)</f>
      </c>
    </row>
    <row r="171">
      <c r="E171">
        <f>SUM($D$13:D171)</f>
      </c>
      <c r="F171" s="3">
        <f>IF(D171="","",MAX(0,MIN(E171,$D$10)-MIN(E170,$D$10))*$B$10+MAX(0,E171-MAX(E170,$D$10))*$C$10)</f>
      </c>
      <c r="G171" s="4">
        <f>IF(D171="","",F171/D171)</f>
      </c>
    </row>
    <row r="172">
      <c r="E172">
        <f>SUM($D$13:D172)</f>
      </c>
      <c r="F172" s="3">
        <f>IF(D172="","",MAX(0,MIN(E172,$D$10)-MIN(E171,$D$10))*$B$10+MAX(0,E172-MAX(E171,$D$10))*$C$10)</f>
      </c>
      <c r="G172" s="4">
        <f>IF(D172="","",F172/D172)</f>
      </c>
    </row>
    <row r="173">
      <c r="E173">
        <f>SUM($D$13:D173)</f>
      </c>
      <c r="F173" s="3">
        <f>IF(D173="","",MAX(0,MIN(E173,$D$10)-MIN(E172,$D$10))*$B$10+MAX(0,E173-MAX(E172,$D$10))*$C$10)</f>
      </c>
      <c r="G173" s="4">
        <f>IF(D173="","",F173/D173)</f>
      </c>
    </row>
    <row r="174">
      <c r="E174">
        <f>SUM($D$13:D174)</f>
      </c>
      <c r="F174" s="3">
        <f>IF(D174="","",MAX(0,MIN(E174,$D$10)-MIN(E173,$D$10))*$B$10+MAX(0,E174-MAX(E173,$D$10))*$C$10)</f>
      </c>
      <c r="G174" s="4">
        <f>IF(D174="","",F174/D174)</f>
      </c>
    </row>
    <row r="175">
      <c r="E175">
        <f>SUM($D$13:D175)</f>
      </c>
      <c r="F175" s="3">
        <f>IF(D175="","",MAX(0,MIN(E175,$D$10)-MIN(E174,$D$10))*$B$10+MAX(0,E175-MAX(E174,$D$10))*$C$10)</f>
      </c>
      <c r="G175" s="4">
        <f>IF(D175="","",F175/D175)</f>
      </c>
    </row>
    <row r="176">
      <c r="E176">
        <f>SUM($D$13:D176)</f>
      </c>
      <c r="F176" s="3">
        <f>IF(D176="","",MAX(0,MIN(E176,$D$10)-MIN(E175,$D$10))*$B$10+MAX(0,E176-MAX(E175,$D$10))*$C$10)</f>
      </c>
      <c r="G176" s="4">
        <f>IF(D176="","",F176/D176)</f>
      </c>
    </row>
    <row r="177">
      <c r="E177">
        <f>SUM($D$13:D177)</f>
      </c>
      <c r="F177" s="3">
        <f>IF(D177="","",MAX(0,MIN(E177,$D$10)-MIN(E176,$D$10))*$B$10+MAX(0,E177-MAX(E176,$D$10))*$C$10)</f>
      </c>
      <c r="G177" s="4">
        <f>IF(D177="","",F177/D177)</f>
      </c>
    </row>
    <row r="178">
      <c r="E178">
        <f>SUM($D$13:D178)</f>
      </c>
      <c r="F178" s="3">
        <f>IF(D178="","",MAX(0,MIN(E178,$D$10)-MIN(E177,$D$10))*$B$10+MAX(0,E178-MAX(E177,$D$10))*$C$10)</f>
      </c>
      <c r="G178" s="4">
        <f>IF(D178="","",F178/D178)</f>
      </c>
    </row>
    <row r="179">
      <c r="E179">
        <f>SUM($D$13:D179)</f>
      </c>
      <c r="F179" s="3">
        <f>IF(D179="","",MAX(0,MIN(E179,$D$10)-MIN(E178,$D$10))*$B$10+MAX(0,E179-MAX(E178,$D$10))*$C$10)</f>
      </c>
      <c r="G179" s="4">
        <f>IF(D179="","",F179/D179)</f>
      </c>
    </row>
    <row r="180">
      <c r="E180">
        <f>SUM($D$13:D180)</f>
      </c>
      <c r="F180" s="3">
        <f>IF(D180="","",MAX(0,MIN(E180,$D$10)-MIN(E179,$D$10))*$B$10+MAX(0,E180-MAX(E179,$D$10))*$C$10)</f>
      </c>
      <c r="G180" s="4">
        <f>IF(D180="","",F180/D180)</f>
      </c>
    </row>
    <row r="181">
      <c r="E181">
        <f>SUM($D$13:D181)</f>
      </c>
      <c r="F181" s="3">
        <f>IF(D181="","",MAX(0,MIN(E181,$D$10)-MIN(E180,$D$10))*$B$10+MAX(0,E181-MAX(E180,$D$10))*$C$10)</f>
      </c>
      <c r="G181" s="4">
        <f>IF(D181="","",F181/D181)</f>
      </c>
    </row>
    <row r="182">
      <c r="E182">
        <f>SUM($D$13:D182)</f>
      </c>
      <c r="F182" s="3">
        <f>IF(D182="","",MAX(0,MIN(E182,$D$10)-MIN(E181,$D$10))*$B$10+MAX(0,E182-MAX(E181,$D$10))*$C$10)</f>
      </c>
      <c r="G182" s="4">
        <f>IF(D182="","",F182/D182)</f>
      </c>
    </row>
    <row r="183">
      <c r="E183">
        <f>SUM($D$13:D183)</f>
      </c>
      <c r="F183" s="3">
        <f>IF(D183="","",MAX(0,MIN(E183,$D$10)-MIN(E182,$D$10))*$B$10+MAX(0,E183-MAX(E182,$D$10))*$C$10)</f>
      </c>
      <c r="G183" s="4">
        <f>IF(D183="","",F183/D183)</f>
      </c>
    </row>
    <row r="184">
      <c r="E184">
        <f>SUM($D$13:D184)</f>
      </c>
      <c r="F184" s="3">
        <f>IF(D184="","",MAX(0,MIN(E184,$D$10)-MIN(E183,$D$10))*$B$10+MAX(0,E184-MAX(E183,$D$10))*$C$10)</f>
      </c>
      <c r="G184" s="4">
        <f>IF(D184="","",F184/D184)</f>
      </c>
    </row>
    <row r="185">
      <c r="E185">
        <f>SUM($D$13:D185)</f>
      </c>
      <c r="F185" s="3">
        <f>IF(D185="","",MAX(0,MIN(E185,$D$10)-MIN(E184,$D$10))*$B$10+MAX(0,E185-MAX(E184,$D$10))*$C$10)</f>
      </c>
      <c r="G185" s="4">
        <f>IF(D185="","",F185/D185)</f>
      </c>
    </row>
    <row r="186">
      <c r="E186">
        <f>SUM($D$13:D186)</f>
      </c>
      <c r="F186" s="3">
        <f>IF(D186="","",MAX(0,MIN(E186,$D$10)-MIN(E185,$D$10))*$B$10+MAX(0,E186-MAX(E185,$D$10))*$C$10)</f>
      </c>
      <c r="G186" s="4">
        <f>IF(D186="","",F186/D186)</f>
      </c>
    </row>
    <row r="187">
      <c r="E187">
        <f>SUM($D$13:D187)</f>
      </c>
      <c r="F187" s="3">
        <f>IF(D187="","",MAX(0,MIN(E187,$D$10)-MIN(E186,$D$10))*$B$10+MAX(0,E187-MAX(E186,$D$10))*$C$10)</f>
      </c>
      <c r="G187" s="4">
        <f>IF(D187="","",F187/D187)</f>
      </c>
    </row>
    <row r="188">
      <c r="E188">
        <f>SUM($D$13:D188)</f>
      </c>
      <c r="F188" s="3">
        <f>IF(D188="","",MAX(0,MIN(E188,$D$10)-MIN(E187,$D$10))*$B$10+MAX(0,E188-MAX(E187,$D$10))*$C$10)</f>
      </c>
      <c r="G188" s="4">
        <f>IF(D188="","",F188/D188)</f>
      </c>
    </row>
    <row r="189">
      <c r="E189">
        <f>SUM($D$13:D189)</f>
      </c>
      <c r="F189" s="3">
        <f>IF(D189="","",MAX(0,MIN(E189,$D$10)-MIN(E188,$D$10))*$B$10+MAX(0,E189-MAX(E188,$D$10))*$C$10)</f>
      </c>
      <c r="G189" s="4">
        <f>IF(D189="","",F189/D189)</f>
      </c>
    </row>
    <row r="190">
      <c r="E190">
        <f>SUM($D$13:D190)</f>
      </c>
      <c r="F190" s="3">
        <f>IF(D190="","",MAX(0,MIN(E190,$D$10)-MIN(E189,$D$10))*$B$10+MAX(0,E190-MAX(E189,$D$10))*$C$10)</f>
      </c>
      <c r="G190" s="4">
        <f>IF(D190="","",F190/D190)</f>
      </c>
    </row>
    <row r="191">
      <c r="E191">
        <f>SUM($D$13:D191)</f>
      </c>
      <c r="F191" s="3">
        <f>IF(D191="","",MAX(0,MIN(E191,$D$10)-MIN(E190,$D$10))*$B$10+MAX(0,E191-MAX(E190,$D$10))*$C$10)</f>
      </c>
      <c r="G191" s="4">
        <f>IF(D191="","",F191/D191)</f>
      </c>
    </row>
    <row r="192">
      <c r="E192">
        <f>SUM($D$13:D192)</f>
      </c>
      <c r="F192" s="3">
        <f>IF(D192="","",MAX(0,MIN(E192,$D$10)-MIN(E191,$D$10))*$B$10+MAX(0,E192-MAX(E191,$D$10))*$C$10)</f>
      </c>
      <c r="G192" s="4">
        <f>IF(D192="","",F192/D192)</f>
      </c>
    </row>
    <row r="193">
      <c r="E193">
        <f>SUM($D$13:D193)</f>
      </c>
      <c r="F193" s="3">
        <f>IF(D193="","",MAX(0,MIN(E193,$D$10)-MIN(E192,$D$10))*$B$10+MAX(0,E193-MAX(E192,$D$10))*$C$10)</f>
      </c>
      <c r="G193" s="4">
        <f>IF(D193="","",F193/D193)</f>
      </c>
    </row>
    <row r="194">
      <c r="E194">
        <f>SUM($D$13:D194)</f>
      </c>
      <c r="F194" s="3">
        <f>IF(D194="","",MAX(0,MIN(E194,$D$10)-MIN(E193,$D$10))*$B$10+MAX(0,E194-MAX(E193,$D$10))*$C$10)</f>
      </c>
      <c r="G194" s="4">
        <f>IF(D194="","",F194/D194)</f>
      </c>
    </row>
    <row r="195">
      <c r="E195">
        <f>SUM($D$13:D195)</f>
      </c>
      <c r="F195" s="3">
        <f>IF(D195="","",MAX(0,MIN(E195,$D$10)-MIN(E194,$D$10))*$B$10+MAX(0,E195-MAX(E194,$D$10))*$C$10)</f>
      </c>
      <c r="G195" s="4">
        <f>IF(D195="","",F195/D195)</f>
      </c>
    </row>
    <row r="196">
      <c r="E196">
        <f>SUM($D$13:D196)</f>
      </c>
      <c r="F196" s="3">
        <f>IF(D196="","",MAX(0,MIN(E196,$D$10)-MIN(E195,$D$10))*$B$10+MAX(0,E196-MAX(E195,$D$10))*$C$10)</f>
      </c>
      <c r="G196" s="4">
        <f>IF(D196="","",F196/D196)</f>
      </c>
    </row>
    <row r="197">
      <c r="E197">
        <f>SUM($D$13:D197)</f>
      </c>
      <c r="F197" s="3">
        <f>IF(D197="","",MAX(0,MIN(E197,$D$10)-MIN(E196,$D$10))*$B$10+MAX(0,E197-MAX(E196,$D$10))*$C$10)</f>
      </c>
      <c r="G197" s="4">
        <f>IF(D197="","",F197/D197)</f>
      </c>
    </row>
    <row r="198">
      <c r="E198">
        <f>SUM($D$13:D198)</f>
      </c>
      <c r="F198" s="3">
        <f>IF(D198="","",MAX(0,MIN(E198,$D$10)-MIN(E197,$D$10))*$B$10+MAX(0,E198-MAX(E197,$D$10))*$C$10)</f>
      </c>
      <c r="G198" s="4">
        <f>IF(D198="","",F198/D198)</f>
      </c>
    </row>
    <row r="199">
      <c r="E199">
        <f>SUM($D$13:D199)</f>
      </c>
      <c r="F199" s="3">
        <f>IF(D199="","",MAX(0,MIN(E199,$D$10)-MIN(E198,$D$10))*$B$10+MAX(0,E199-MAX(E198,$D$10))*$C$10)</f>
      </c>
      <c r="G199" s="4">
        <f>IF(D199="","",F199/D199)</f>
      </c>
    </row>
    <row r="200">
      <c r="E200">
        <f>SUM($D$13:D200)</f>
      </c>
      <c r="F200" s="3">
        <f>IF(D200="","",MAX(0,MIN(E200,$D$10)-MIN(E199,$D$10))*$B$10+MAX(0,E200-MAX(E199,$D$10))*$C$10)</f>
      </c>
      <c r="G200" s="4">
        <f>IF(D200="","",F200/D200)</f>
      </c>
    </row>
    <row r="201">
      <c r="E201">
        <f>SUM($D$13:D201)</f>
      </c>
      <c r="F201" s="3">
        <f>IF(D201="","",MAX(0,MIN(E201,$D$10)-MIN(E200,$D$10))*$B$10+MAX(0,E201-MAX(E200,$D$10))*$C$10)</f>
      </c>
      <c r="G201" s="4">
        <f>IF(D201="","",F201/D201)</f>
      </c>
    </row>
    <row r="202">
      <c r="E202">
        <f>SUM($D$13:D202)</f>
      </c>
      <c r="F202" s="3">
        <f>IF(D202="","",MAX(0,MIN(E202,$D$10)-MIN(E201,$D$10))*$B$10+MAX(0,E202-MAX(E201,$D$10))*$C$10)</f>
      </c>
      <c r="G202" s="4">
        <f>IF(D202="","",F202/D202)</f>
      </c>
    </row>
    <row r="203">
      <c r="E203">
        <f>SUM($D$13:D203)</f>
      </c>
      <c r="F203" s="3">
        <f>IF(D203="","",MAX(0,MIN(E203,$D$10)-MIN(E202,$D$10))*$B$10+MAX(0,E203-MAX(E202,$D$10))*$C$10)</f>
      </c>
      <c r="G203" s="4">
        <f>IF(D203="","",F203/D203)</f>
      </c>
    </row>
    <row r="204">
      <c r="E204">
        <f>SUM($D$13:D204)</f>
      </c>
      <c r="F204" s="3">
        <f>IF(D204="","",MAX(0,MIN(E204,$D$10)-MIN(E203,$D$10))*$B$10+MAX(0,E204-MAX(E203,$D$10))*$C$10)</f>
      </c>
      <c r="G204" s="4">
        <f>IF(D204="","",F204/D204)</f>
      </c>
    </row>
    <row r="205">
      <c r="E205">
        <f>SUM($D$13:D205)</f>
      </c>
      <c r="F205" s="3">
        <f>IF(D205="","",MAX(0,MIN(E205,$D$10)-MIN(E204,$D$10))*$B$10+MAX(0,E205-MAX(E204,$D$10))*$C$10)</f>
      </c>
      <c r="G205" s="4">
        <f>IF(D205="","",F205/D205)</f>
      </c>
    </row>
    <row r="206">
      <c r="E206">
        <f>SUM($D$13:D206)</f>
      </c>
      <c r="F206" s="3">
        <f>IF(D206="","",MAX(0,MIN(E206,$D$10)-MIN(E205,$D$10))*$B$10+MAX(0,E206-MAX(E205,$D$10))*$C$10)</f>
      </c>
      <c r="G206" s="4">
        <f>IF(D206="","",F206/D206)</f>
      </c>
    </row>
    <row r="207">
      <c r="E207">
        <f>SUM($D$13:D207)</f>
      </c>
      <c r="F207" s="3">
        <f>IF(D207="","",MAX(0,MIN(E207,$D$10)-MIN(E206,$D$10))*$B$10+MAX(0,E207-MAX(E206,$D$10))*$C$10)</f>
      </c>
      <c r="G207" s="4">
        <f>IF(D207="","",F207/D207)</f>
      </c>
    </row>
    <row r="208">
      <c r="E208">
        <f>SUM($D$13:D208)</f>
      </c>
      <c r="F208" s="3">
        <f>IF(D208="","",MAX(0,MIN(E208,$D$10)-MIN(E207,$D$10))*$B$10+MAX(0,E208-MAX(E207,$D$10))*$C$10)</f>
      </c>
      <c r="G208" s="4">
        <f>IF(D208="","",F208/D208)</f>
      </c>
    </row>
    <row r="209">
      <c r="E209">
        <f>SUM($D$13:D209)</f>
      </c>
      <c r="F209" s="3">
        <f>IF(D209="","",MAX(0,MIN(E209,$D$10)-MIN(E208,$D$10))*$B$10+MAX(0,E209-MAX(E208,$D$10))*$C$10)</f>
      </c>
      <c r="G209" s="4">
        <f>IF(D209="","",F209/D209)</f>
      </c>
    </row>
    <row r="210">
      <c r="E210">
        <f>SUM($D$13:D210)</f>
      </c>
      <c r="F210" s="3">
        <f>IF(D210="","",MAX(0,MIN(E210,$D$10)-MIN(E209,$D$10))*$B$10+MAX(0,E210-MAX(E209,$D$10))*$C$10)</f>
      </c>
      <c r="G210" s="4">
        <f>IF(D210="","",F210/D210)</f>
      </c>
    </row>
    <row r="211">
      <c r="E211">
        <f>SUM($D$13:D211)</f>
      </c>
      <c r="F211" s="3">
        <f>IF(D211="","",MAX(0,MIN(E211,$D$10)-MIN(E210,$D$10))*$B$10+MAX(0,E211-MAX(E210,$D$10))*$C$10)</f>
      </c>
      <c r="G211" s="4">
        <f>IF(D211="","",F211/D211)</f>
      </c>
    </row>
    <row r="212">
      <c r="E212">
        <f>SUM($D$13:D212)</f>
      </c>
      <c r="F212" s="3">
        <f>IF(D212="","",MAX(0,MIN(E212,$D$10)-MIN(E211,$D$10))*$B$10+MAX(0,E212-MAX(E211,$D$10))*$C$10)</f>
      </c>
      <c r="G212" s="4">
        <f>IF(D212="","",F212/D212)</f>
      </c>
    </row>
    <row r="213">
      <c r="E213">
        <f>SUM($D$13:D213)</f>
      </c>
      <c r="F213" s="3">
        <f>IF(D213="","",MAX(0,MIN(E213,$D$10)-MIN(E212,$D$10))*$B$10+MAX(0,E213-MAX(E212,$D$10))*$C$10)</f>
      </c>
      <c r="G213" s="4">
        <f>IF(D213="","",F213/D213)</f>
      </c>
    </row>
    <row r="214">
      <c r="E214">
        <f>SUM($D$13:D214)</f>
      </c>
      <c r="F214" s="3">
        <f>IF(D214="","",MAX(0,MIN(E214,$D$10)-MIN(E213,$D$10))*$B$10+MAX(0,E214-MAX(E213,$D$10))*$C$10)</f>
      </c>
      <c r="G214" s="4">
        <f>IF(D214="","",F214/D214)</f>
      </c>
    </row>
    <row r="215">
      <c r="E215">
        <f>SUM($D$13:D215)</f>
      </c>
      <c r="F215" s="3">
        <f>IF(D215="","",MAX(0,MIN(E215,$D$10)-MIN(E214,$D$10))*$B$10+MAX(0,E215-MAX(E214,$D$10))*$C$10)</f>
      </c>
      <c r="G215" s="4">
        <f>IF(D215="","",F215/D215)</f>
      </c>
    </row>
    <row r="216">
      <c r="E216">
        <f>SUM($D$13:D216)</f>
      </c>
      <c r="F216" s="3">
        <f>IF(D216="","",MAX(0,MIN(E216,$D$10)-MIN(E215,$D$10))*$B$10+MAX(0,E216-MAX(E215,$D$10))*$C$10)</f>
      </c>
      <c r="G216" s="4">
        <f>IF(D216="","",F216/D216)</f>
      </c>
    </row>
    <row r="217">
      <c r="E217">
        <f>SUM($D$13:D217)</f>
      </c>
      <c r="F217" s="3">
        <f>IF(D217="","",MAX(0,MIN(E217,$D$10)-MIN(E216,$D$10))*$B$10+MAX(0,E217-MAX(E216,$D$10))*$C$10)</f>
      </c>
      <c r="G217" s="4">
        <f>IF(D217="","",F217/D217)</f>
      </c>
    </row>
    <row r="218">
      <c r="E218">
        <f>SUM($D$13:D218)</f>
      </c>
      <c r="F218" s="3">
        <f>IF(D218="","",MAX(0,MIN(E218,$D$10)-MIN(E217,$D$10))*$B$10+MAX(0,E218-MAX(E217,$D$10))*$C$10)</f>
      </c>
      <c r="G218" s="4">
        <f>IF(D218="","",F218/D218)</f>
      </c>
    </row>
    <row r="219">
      <c r="E219">
        <f>SUM($D$13:D219)</f>
      </c>
      <c r="F219" s="3">
        <f>IF(D219="","",MAX(0,MIN(E219,$D$10)-MIN(E218,$D$10))*$B$10+MAX(0,E219-MAX(E218,$D$10))*$C$10)</f>
      </c>
      <c r="G219" s="4">
        <f>IF(D219="","",F219/D219)</f>
      </c>
    </row>
    <row r="220">
      <c r="E220">
        <f>SUM($D$13:D220)</f>
      </c>
      <c r="F220" s="3">
        <f>IF(D220="","",MAX(0,MIN(E220,$D$10)-MIN(E219,$D$10))*$B$10+MAX(0,E220-MAX(E219,$D$10))*$C$10)</f>
      </c>
      <c r="G220" s="4">
        <f>IF(D220="","",F220/D220)</f>
      </c>
    </row>
    <row r="221">
      <c r="E221">
        <f>SUM($D$13:D221)</f>
      </c>
      <c r="F221" s="3">
        <f>IF(D221="","",MAX(0,MIN(E221,$D$10)-MIN(E220,$D$10))*$B$10+MAX(0,E221-MAX(E220,$D$10))*$C$10)</f>
      </c>
      <c r="G221" s="4">
        <f>IF(D221="","",F221/D221)</f>
      </c>
    </row>
    <row r="222">
      <c r="E222">
        <f>SUM($D$13:D222)</f>
      </c>
      <c r="F222" s="3">
        <f>IF(D222="","",MAX(0,MIN(E222,$D$10)-MIN(E221,$D$10))*$B$10+MAX(0,E222-MAX(E221,$D$10))*$C$10)</f>
      </c>
      <c r="G222" s="4">
        <f>IF(D222="","",F222/D222)</f>
      </c>
    </row>
    <row r="223">
      <c r="E223">
        <f>SUM($D$13:D223)</f>
      </c>
      <c r="F223" s="3">
        <f>IF(D223="","",MAX(0,MIN(E223,$D$10)-MIN(E222,$D$10))*$B$10+MAX(0,E223-MAX(E222,$D$10))*$C$10)</f>
      </c>
      <c r="G223" s="4">
        <f>IF(D223="","",F223/D223)</f>
      </c>
    </row>
    <row r="224">
      <c r="E224">
        <f>SUM($D$13:D224)</f>
      </c>
      <c r="F224" s="3">
        <f>IF(D224="","",MAX(0,MIN(E224,$D$10)-MIN(E223,$D$10))*$B$10+MAX(0,E224-MAX(E223,$D$10))*$C$10)</f>
      </c>
      <c r="G224" s="4">
        <f>IF(D224="","",F224/D224)</f>
      </c>
    </row>
    <row r="225">
      <c r="E225">
        <f>SUM($D$13:D225)</f>
      </c>
      <c r="F225" s="3">
        <f>IF(D225="","",MAX(0,MIN(E225,$D$10)-MIN(E224,$D$10))*$B$10+MAX(0,E225-MAX(E224,$D$10))*$C$10)</f>
      </c>
      <c r="G225" s="4">
        <f>IF(D225="","",F225/D225)</f>
      </c>
    </row>
    <row r="226">
      <c r="E226">
        <f>SUM($D$13:D226)</f>
      </c>
      <c r="F226" s="3">
        <f>IF(D226="","",MAX(0,MIN(E226,$D$10)-MIN(E225,$D$10))*$B$10+MAX(0,E226-MAX(E225,$D$10))*$C$10)</f>
      </c>
      <c r="G226" s="4">
        <f>IF(D226="","",F226/D226)</f>
      </c>
    </row>
    <row r="227">
      <c r="E227">
        <f>SUM($D$13:D227)</f>
      </c>
      <c r="F227" s="3">
        <f>IF(D227="","",MAX(0,MIN(E227,$D$10)-MIN(E226,$D$10))*$B$10+MAX(0,E227-MAX(E226,$D$10))*$C$10)</f>
      </c>
      <c r="G227" s="4">
        <f>IF(D227="","",F227/D227)</f>
      </c>
    </row>
    <row r="228">
      <c r="E228">
        <f>SUM($D$13:D228)</f>
      </c>
      <c r="F228" s="3">
        <f>IF(D228="","",MAX(0,MIN(E228,$D$10)-MIN(E227,$D$10))*$B$10+MAX(0,E228-MAX(E227,$D$10))*$C$10)</f>
      </c>
      <c r="G228" s="4">
        <f>IF(D228="","",F228/D228)</f>
      </c>
    </row>
    <row r="229">
      <c r="E229">
        <f>SUM($D$13:D229)</f>
      </c>
      <c r="F229" s="3">
        <f>IF(D229="","",MAX(0,MIN(E229,$D$10)-MIN(E228,$D$10))*$B$10+MAX(0,E229-MAX(E228,$D$10))*$C$10)</f>
      </c>
      <c r="G229" s="4">
        <f>IF(D229="","",F229/D229)</f>
      </c>
    </row>
    <row r="230">
      <c r="E230">
        <f>SUM($D$13:D230)</f>
      </c>
      <c r="F230" s="3">
        <f>IF(D230="","",MAX(0,MIN(E230,$D$10)-MIN(E229,$D$10))*$B$10+MAX(0,E230-MAX(E229,$D$10))*$C$10)</f>
      </c>
      <c r="G230" s="4">
        <f>IF(D230="","",F230/D230)</f>
      </c>
    </row>
    <row r="231">
      <c r="E231">
        <f>SUM($D$13:D231)</f>
      </c>
      <c r="F231" s="3">
        <f>IF(D231="","",MAX(0,MIN(E231,$D$10)-MIN(E230,$D$10))*$B$10+MAX(0,E231-MAX(E230,$D$10))*$C$10)</f>
      </c>
      <c r="G231" s="4">
        <f>IF(D231="","",F231/D231)</f>
      </c>
    </row>
    <row r="232">
      <c r="E232">
        <f>SUM($D$13:D232)</f>
      </c>
      <c r="F232" s="3">
        <f>IF(D232="","",MAX(0,MIN(E232,$D$10)-MIN(E231,$D$10))*$B$10+MAX(0,E232-MAX(E231,$D$10))*$C$10)</f>
      </c>
      <c r="G232" s="4">
        <f>IF(D232="","",F232/D232)</f>
      </c>
    </row>
    <row r="233">
      <c r="E233">
        <f>SUM($D$13:D233)</f>
      </c>
      <c r="F233" s="3">
        <f>IF(D233="","",MAX(0,MIN(E233,$D$10)-MIN(E232,$D$10))*$B$10+MAX(0,E233-MAX(E232,$D$10))*$C$10)</f>
      </c>
      <c r="G233" s="4">
        <f>IF(D233="","",F233/D233)</f>
      </c>
    </row>
    <row r="234">
      <c r="E234">
        <f>SUM($D$13:D234)</f>
      </c>
      <c r="F234" s="3">
        <f>IF(D234="","",MAX(0,MIN(E234,$D$10)-MIN(E233,$D$10))*$B$10+MAX(0,E234-MAX(E233,$D$10))*$C$10)</f>
      </c>
      <c r="G234" s="4">
        <f>IF(D234="","",F234/D234)</f>
      </c>
    </row>
    <row r="235">
      <c r="E235">
        <f>SUM($D$13:D235)</f>
      </c>
      <c r="F235" s="3">
        <f>IF(D235="","",MAX(0,MIN(E235,$D$10)-MIN(E234,$D$10))*$B$10+MAX(0,E235-MAX(E234,$D$10))*$C$10)</f>
      </c>
      <c r="G235" s="4">
        <f>IF(D235="","",F235/D235)</f>
      </c>
    </row>
    <row r="236">
      <c r="E236">
        <f>SUM($D$13:D236)</f>
      </c>
      <c r="F236" s="3">
        <f>IF(D236="","",MAX(0,MIN(E236,$D$10)-MIN(E235,$D$10))*$B$10+MAX(0,E236-MAX(E235,$D$10))*$C$10)</f>
      </c>
      <c r="G236" s="4">
        <f>IF(D236="","",F236/D236)</f>
      </c>
    </row>
    <row r="237">
      <c r="E237">
        <f>SUM($D$13:D237)</f>
      </c>
      <c r="F237" s="3">
        <f>IF(D237="","",MAX(0,MIN(E237,$D$10)-MIN(E236,$D$10))*$B$10+MAX(0,E237-MAX(E236,$D$10))*$C$10)</f>
      </c>
      <c r="G237" s="4">
        <f>IF(D237="","",F237/D237)</f>
      </c>
    </row>
    <row r="238">
      <c r="E238">
        <f>SUM($D$13:D238)</f>
      </c>
      <c r="F238" s="3">
        <f>IF(D238="","",MAX(0,MIN(E238,$D$10)-MIN(E237,$D$10))*$B$10+MAX(0,E238-MAX(E237,$D$10))*$C$10)</f>
      </c>
      <c r="G238" s="4">
        <f>IF(D238="","",F238/D238)</f>
      </c>
    </row>
    <row r="239">
      <c r="E239">
        <f>SUM($D$13:D239)</f>
      </c>
      <c r="F239" s="3">
        <f>IF(D239="","",MAX(0,MIN(E239,$D$10)-MIN(E238,$D$10))*$B$10+MAX(0,E239-MAX(E238,$D$10))*$C$10)</f>
      </c>
      <c r="G239" s="4">
        <f>IF(D239="","",F239/D239)</f>
      </c>
    </row>
    <row r="240">
      <c r="E240">
        <f>SUM($D$13:D240)</f>
      </c>
      <c r="F240" s="3">
        <f>IF(D240="","",MAX(0,MIN(E240,$D$10)-MIN(E239,$D$10))*$B$10+MAX(0,E240-MAX(E239,$D$10))*$C$10)</f>
      </c>
      <c r="G240" s="4">
        <f>IF(D240="","",F240/D240)</f>
      </c>
    </row>
    <row r="241">
      <c r="E241">
        <f>SUM($D$13:D241)</f>
      </c>
      <c r="F241" s="3">
        <f>IF(D241="","",MAX(0,MIN(E241,$D$10)-MIN(E240,$D$10))*$B$10+MAX(0,E241-MAX(E240,$D$10))*$C$10)</f>
      </c>
      <c r="G241" s="4">
        <f>IF(D241="","",F241/D241)</f>
      </c>
    </row>
    <row r="242">
      <c r="E242">
        <f>SUM($D$13:D242)</f>
      </c>
      <c r="F242" s="3">
        <f>IF(D242="","",MAX(0,MIN(E242,$D$10)-MIN(E241,$D$10))*$B$10+MAX(0,E242-MAX(E241,$D$10))*$C$10)</f>
      </c>
      <c r="G242" s="4">
        <f>IF(D242="","",F242/D242)</f>
      </c>
    </row>
    <row r="243">
      <c r="E243">
        <f>SUM($D$13:D243)</f>
      </c>
      <c r="F243" s="3">
        <f>IF(D243="","",MAX(0,MIN(E243,$D$10)-MIN(E242,$D$10))*$B$10+MAX(0,E243-MAX(E242,$D$10))*$C$10)</f>
      </c>
      <c r="G243" s="4">
        <f>IF(D243="","",F243/D243)</f>
      </c>
    </row>
    <row r="244">
      <c r="E244">
        <f>SUM($D$13:D244)</f>
      </c>
      <c r="F244" s="3">
        <f>IF(D244="","",MAX(0,MIN(E244,$D$10)-MIN(E243,$D$10))*$B$10+MAX(0,E244-MAX(E243,$D$10))*$C$10)</f>
      </c>
      <c r="G244" s="4">
        <f>IF(D244="","",F244/D244)</f>
      </c>
    </row>
    <row r="245">
      <c r="E245">
        <f>SUM($D$13:D245)</f>
      </c>
      <c r="F245" s="3">
        <f>IF(D245="","",MAX(0,MIN(E245,$D$10)-MIN(E244,$D$10))*$B$10+MAX(0,E245-MAX(E244,$D$10))*$C$10)</f>
      </c>
      <c r="G245" s="4">
        <f>IF(D245="","",F245/D245)</f>
      </c>
    </row>
    <row r="246">
      <c r="E246">
        <f>SUM($D$13:D246)</f>
      </c>
      <c r="F246" s="3">
        <f>IF(D246="","",MAX(0,MIN(E246,$D$10)-MIN(E245,$D$10))*$B$10+MAX(0,E246-MAX(E245,$D$10))*$C$10)</f>
      </c>
      <c r="G246" s="4">
        <f>IF(D246="","",F246/D246)</f>
      </c>
    </row>
    <row r="247">
      <c r="E247">
        <f>SUM($D$13:D247)</f>
      </c>
      <c r="F247" s="3">
        <f>IF(D247="","",MAX(0,MIN(E247,$D$10)-MIN(E246,$D$10))*$B$10+MAX(0,E247-MAX(E246,$D$10))*$C$10)</f>
      </c>
      <c r="G247" s="4">
        <f>IF(D247="","",F247/D247)</f>
      </c>
    </row>
    <row r="248">
      <c r="E248">
        <f>SUM($D$13:D248)</f>
      </c>
      <c r="F248" s="3">
        <f>IF(D248="","",MAX(0,MIN(E248,$D$10)-MIN(E247,$D$10))*$B$10+MAX(0,E248-MAX(E247,$D$10))*$C$10)</f>
      </c>
      <c r="G248" s="4">
        <f>IF(D248="","",F248/D248)</f>
      </c>
    </row>
    <row r="249">
      <c r="E249">
        <f>SUM($D$13:D249)</f>
      </c>
      <c r="F249" s="3">
        <f>IF(D249="","",MAX(0,MIN(E249,$D$10)-MIN(E248,$D$10))*$B$10+MAX(0,E249-MAX(E248,$D$10))*$C$10)</f>
      </c>
      <c r="G249" s="4">
        <f>IF(D249="","",F249/D249)</f>
      </c>
    </row>
    <row r="250">
      <c r="E250">
        <f>SUM($D$13:D250)</f>
      </c>
      <c r="F250" s="3">
        <f>IF(D250="","",MAX(0,MIN(E250,$D$10)-MIN(E249,$D$10))*$B$10+MAX(0,E250-MAX(E249,$D$10))*$C$10)</f>
      </c>
      <c r="G250" s="4">
        <f>IF(D250="","",F250/D250)</f>
      </c>
    </row>
    <row r="251">
      <c r="E251">
        <f>SUM($D$13:D251)</f>
      </c>
      <c r="F251" s="3">
        <f>IF(D251="","",MAX(0,MIN(E251,$D$10)-MIN(E250,$D$10))*$B$10+MAX(0,E251-MAX(E250,$D$10))*$C$10)</f>
      </c>
      <c r="G251" s="4">
        <f>IF(D251="","",F251/D251)</f>
      </c>
    </row>
    <row r="252">
      <c r="E252">
        <f>SUM($D$13:D252)</f>
      </c>
      <c r="F252" s="3">
        <f>IF(D252="","",MAX(0,MIN(E252,$D$10)-MIN(E251,$D$10))*$B$10+MAX(0,E252-MAX(E251,$D$10))*$C$10)</f>
      </c>
      <c r="G252" s="4">
        <f>IF(D252="","",F252/D252)</f>
      </c>
    </row>
    <row r="253">
      <c r="E253">
        <f>SUM($D$13:D253)</f>
      </c>
      <c r="F253" s="3">
        <f>IF(D253="","",MAX(0,MIN(E253,$D$10)-MIN(E252,$D$10))*$B$10+MAX(0,E253-MAX(E252,$D$10))*$C$10)</f>
      </c>
      <c r="G253" s="4">
        <f>IF(D253="","",F253/D253)</f>
      </c>
    </row>
    <row r="254">
      <c r="E254">
        <f>SUM($D$13:D254)</f>
      </c>
      <c r="F254" s="3">
        <f>IF(D254="","",MAX(0,MIN(E254,$D$10)-MIN(E253,$D$10))*$B$10+MAX(0,E254-MAX(E253,$D$10))*$C$10)</f>
      </c>
      <c r="G254" s="4">
        <f>IF(D254="","",F254/D254)</f>
      </c>
    </row>
    <row r="255">
      <c r="E255">
        <f>SUM($D$13:D255)</f>
      </c>
      <c r="F255" s="3">
        <f>IF(D255="","",MAX(0,MIN(E255,$D$10)-MIN(E254,$D$10))*$B$10+MAX(0,E255-MAX(E254,$D$10))*$C$10)</f>
      </c>
      <c r="G255" s="4">
        <f>IF(D255="","",F255/D255)</f>
      </c>
    </row>
    <row r="256">
      <c r="E256">
        <f>SUM($D$13:D256)</f>
      </c>
      <c r="F256" s="3">
        <f>IF(D256="","",MAX(0,MIN(E256,$D$10)-MIN(E255,$D$10))*$B$10+MAX(0,E256-MAX(E255,$D$10))*$C$10)</f>
      </c>
      <c r="G256" s="4">
        <f>IF(D256="","",F256/D256)</f>
      </c>
    </row>
    <row r="257">
      <c r="E257">
        <f>SUM($D$13:D257)</f>
      </c>
      <c r="F257" s="3">
        <f>IF(D257="","",MAX(0,MIN(E257,$D$10)-MIN(E256,$D$10))*$B$10+MAX(0,E257-MAX(E256,$D$10))*$C$10)</f>
      </c>
      <c r="G257" s="4">
        <f>IF(D257="","",F257/D257)</f>
      </c>
    </row>
    <row r="258">
      <c r="E258">
        <f>SUM($D$13:D258)</f>
      </c>
      <c r="F258" s="3">
        <f>IF(D258="","",MAX(0,MIN(E258,$D$10)-MIN(E257,$D$10))*$B$10+MAX(0,E258-MAX(E257,$D$10))*$C$10)</f>
      </c>
      <c r="G258" s="4">
        <f>IF(D258="","",F258/D258)</f>
      </c>
    </row>
    <row r="259">
      <c r="E259">
        <f>SUM($D$13:D259)</f>
      </c>
      <c r="F259" s="3">
        <f>IF(D259="","",MAX(0,MIN(E259,$D$10)-MIN(E258,$D$10))*$B$10+MAX(0,E259-MAX(E258,$D$10))*$C$10)</f>
      </c>
      <c r="G259" s="4">
        <f>IF(D259="","",F259/D259)</f>
      </c>
    </row>
    <row r="260">
      <c r="E260">
        <f>SUM($D$13:D260)</f>
      </c>
      <c r="F260" s="3">
        <f>IF(D260="","",MAX(0,MIN(E260,$D$10)-MIN(E259,$D$10))*$B$10+MAX(0,E260-MAX(E259,$D$10))*$C$10)</f>
      </c>
      <c r="G260" s="4">
        <f>IF(D260="","",F260/D260)</f>
      </c>
    </row>
    <row r="261">
      <c r="E261">
        <f>SUM($D$13:D261)</f>
      </c>
      <c r="F261" s="3">
        <f>IF(D261="","",MAX(0,MIN(E261,$D$10)-MIN(E260,$D$10))*$B$10+MAX(0,E261-MAX(E260,$D$10))*$C$10)</f>
      </c>
      <c r="G261" s="4">
        <f>IF(D261="","",F261/D261)</f>
      </c>
    </row>
    <row r="262">
      <c r="E262">
        <f>SUM($D$13:D262)</f>
      </c>
      <c r="F262" s="3">
        <f>IF(D262="","",MAX(0,MIN(E262,$D$10)-MIN(E261,$D$10))*$B$10+MAX(0,E262-MAX(E261,$D$10))*$C$10)</f>
      </c>
      <c r="G262" s="4">
        <f>IF(D262="","",F262/D262)</f>
      </c>
    </row>
    <row r="263">
      <c r="E263">
        <f>SUM($D$13:D263)</f>
      </c>
      <c r="F263" s="3">
        <f>IF(D263="","",MAX(0,MIN(E263,$D$10)-MIN(E262,$D$10))*$B$10+MAX(0,E263-MAX(E262,$D$10))*$C$10)</f>
      </c>
      <c r="G263" s="4">
        <f>IF(D263="","",F263/D263)</f>
      </c>
    </row>
    <row r="264">
      <c r="E264">
        <f>SUM($D$13:D264)</f>
      </c>
      <c r="F264" s="3">
        <f>IF(D264="","",MAX(0,MIN(E264,$D$10)-MIN(E263,$D$10))*$B$10+MAX(0,E264-MAX(E263,$D$10))*$C$10)</f>
      </c>
      <c r="G264" s="4">
        <f>IF(D264="","",F264/D264)</f>
      </c>
    </row>
    <row r="265">
      <c r="E265">
        <f>SUM($D$13:D265)</f>
      </c>
      <c r="F265" s="3">
        <f>IF(D265="","",MAX(0,MIN(E265,$D$10)-MIN(E264,$D$10))*$B$10+MAX(0,E265-MAX(E264,$D$10))*$C$10)</f>
      </c>
      <c r="G265" s="4">
        <f>IF(D265="","",F265/D265)</f>
      </c>
    </row>
    <row r="266">
      <c r="E266">
        <f>SUM($D$13:D266)</f>
      </c>
      <c r="F266" s="3">
        <f>IF(D266="","",MAX(0,MIN(E266,$D$10)-MIN(E265,$D$10))*$B$10+MAX(0,E266-MAX(E265,$D$10))*$C$10)</f>
      </c>
      <c r="G266" s="4">
        <f>IF(D266="","",F266/D266)</f>
      </c>
    </row>
    <row r="267">
      <c r="E267">
        <f>SUM($D$13:D267)</f>
      </c>
      <c r="F267" s="3">
        <f>IF(D267="","",MAX(0,MIN(E267,$D$10)-MIN(E266,$D$10))*$B$10+MAX(0,E267-MAX(E266,$D$10))*$C$10)</f>
      </c>
      <c r="G267" s="4">
        <f>IF(D267="","",F267/D267)</f>
      </c>
    </row>
    <row r="268">
      <c r="E268">
        <f>SUM($D$13:D268)</f>
      </c>
      <c r="F268" s="3">
        <f>IF(D268="","",MAX(0,MIN(E268,$D$10)-MIN(E267,$D$10))*$B$10+MAX(0,E268-MAX(E267,$D$10))*$C$10)</f>
      </c>
      <c r="G268" s="4">
        <f>IF(D268="","",F268/D268)</f>
      </c>
    </row>
    <row r="269">
      <c r="E269">
        <f>SUM($D$13:D269)</f>
      </c>
      <c r="F269" s="3">
        <f>IF(D269="","",MAX(0,MIN(E269,$D$10)-MIN(E268,$D$10))*$B$10+MAX(0,E269-MAX(E268,$D$10))*$C$10)</f>
      </c>
      <c r="G269" s="4">
        <f>IF(D269="","",F269/D269)</f>
      </c>
    </row>
    <row r="270">
      <c r="E270">
        <f>SUM($D$13:D270)</f>
      </c>
      <c r="F270" s="3">
        <f>IF(D270="","",MAX(0,MIN(E270,$D$10)-MIN(E269,$D$10))*$B$10+MAX(0,E270-MAX(E269,$D$10))*$C$10)</f>
      </c>
      <c r="G270" s="4">
        <f>IF(D270="","",F270/D270)</f>
      </c>
    </row>
    <row r="271">
      <c r="E271">
        <f>SUM($D$13:D271)</f>
      </c>
      <c r="F271" s="3">
        <f>IF(D271="","",MAX(0,MIN(E271,$D$10)-MIN(E270,$D$10))*$B$10+MAX(0,E271-MAX(E270,$D$10))*$C$10)</f>
      </c>
      <c r="G271" s="4">
        <f>IF(D271="","",F271/D271)</f>
      </c>
    </row>
    <row r="272">
      <c r="E272">
        <f>SUM($D$13:D272)</f>
      </c>
      <c r="F272" s="3">
        <f>IF(D272="","",MAX(0,MIN(E272,$D$10)-MIN(E271,$D$10))*$B$10+MAX(0,E272-MAX(E271,$D$10))*$C$10)</f>
      </c>
      <c r="G272" s="4">
        <f>IF(D272="","",F272/D272)</f>
      </c>
    </row>
    <row r="273">
      <c r="E273">
        <f>SUM($D$13:D273)</f>
      </c>
      <c r="F273" s="3">
        <f>IF(D273="","",MAX(0,MIN(E273,$D$10)-MIN(E272,$D$10))*$B$10+MAX(0,E273-MAX(E272,$D$10))*$C$10)</f>
      </c>
      <c r="G273" s="4">
        <f>IF(D273="","",F273/D273)</f>
      </c>
    </row>
    <row r="274">
      <c r="E274">
        <f>SUM($D$13:D274)</f>
      </c>
      <c r="F274" s="3">
        <f>IF(D274="","",MAX(0,MIN(E274,$D$10)-MIN(E273,$D$10))*$B$10+MAX(0,E274-MAX(E273,$D$10))*$C$10)</f>
      </c>
      <c r="G274" s="4">
        <f>IF(D274="","",F274/D274)</f>
      </c>
    </row>
    <row r="275">
      <c r="E275">
        <f>SUM($D$13:D275)</f>
      </c>
      <c r="F275" s="3">
        <f>IF(D275="","",MAX(0,MIN(E275,$D$10)-MIN(E274,$D$10))*$B$10+MAX(0,E275-MAX(E274,$D$10))*$C$10)</f>
      </c>
      <c r="G275" s="4">
        <f>IF(D275="","",F275/D275)</f>
      </c>
    </row>
    <row r="276">
      <c r="E276">
        <f>SUM($D$13:D276)</f>
      </c>
      <c r="F276" s="3">
        <f>IF(D276="","",MAX(0,MIN(E276,$D$10)-MIN(E275,$D$10))*$B$10+MAX(0,E276-MAX(E275,$D$10))*$C$10)</f>
      </c>
      <c r="G276" s="4">
        <f>IF(D276="","",F276/D276)</f>
      </c>
    </row>
    <row r="277">
      <c r="E277">
        <f>SUM($D$13:D277)</f>
      </c>
      <c r="F277" s="3">
        <f>IF(D277="","",MAX(0,MIN(E277,$D$10)-MIN(E276,$D$10))*$B$10+MAX(0,E277-MAX(E276,$D$10))*$C$10)</f>
      </c>
      <c r="G277" s="4">
        <f>IF(D277="","",F277/D277)</f>
      </c>
    </row>
    <row r="278">
      <c r="E278">
        <f>SUM($D$13:D278)</f>
      </c>
      <c r="F278" s="3">
        <f>IF(D278="","",MAX(0,MIN(E278,$D$10)-MIN(E277,$D$10))*$B$10+MAX(0,E278-MAX(E277,$D$10))*$C$10)</f>
      </c>
      <c r="G278" s="4">
        <f>IF(D278="","",F278/D278)</f>
      </c>
    </row>
    <row r="279">
      <c r="E279">
        <f>SUM($D$13:D279)</f>
      </c>
      <c r="F279" s="3">
        <f>IF(D279="","",MAX(0,MIN(E279,$D$10)-MIN(E278,$D$10))*$B$10+MAX(0,E279-MAX(E278,$D$10))*$C$10)</f>
      </c>
      <c r="G279" s="4">
        <f>IF(D279="","",F279/D279)</f>
      </c>
    </row>
    <row r="280">
      <c r="E280">
        <f>SUM($D$13:D280)</f>
      </c>
      <c r="F280" s="3">
        <f>IF(D280="","",MAX(0,MIN(E280,$D$10)-MIN(E279,$D$10))*$B$10+MAX(0,E280-MAX(E279,$D$10))*$C$10)</f>
      </c>
      <c r="G280" s="4">
        <f>IF(D280="","",F280/D280)</f>
      </c>
    </row>
    <row r="281">
      <c r="E281">
        <f>SUM($D$13:D281)</f>
      </c>
      <c r="F281" s="3">
        <f>IF(D281="","",MAX(0,MIN(E281,$D$10)-MIN(E280,$D$10))*$B$10+MAX(0,E281-MAX(E280,$D$10))*$C$10)</f>
      </c>
      <c r="G281" s="4">
        <f>IF(D281="","",F281/D281)</f>
      </c>
    </row>
    <row r="282">
      <c r="E282">
        <f>SUM($D$13:D282)</f>
      </c>
      <c r="F282" s="3">
        <f>IF(D282="","",MAX(0,MIN(E282,$D$10)-MIN(E281,$D$10))*$B$10+MAX(0,E282-MAX(E281,$D$10))*$C$10)</f>
      </c>
      <c r="G282" s="4">
        <f>IF(D282="","",F282/D282)</f>
      </c>
    </row>
    <row r="283">
      <c r="E283">
        <f>SUM($D$13:D283)</f>
      </c>
      <c r="F283" s="3">
        <f>IF(D283="","",MAX(0,MIN(E283,$D$10)-MIN(E282,$D$10))*$B$10+MAX(0,E283-MAX(E282,$D$10))*$C$10)</f>
      </c>
      <c r="G283" s="4">
        <f>IF(D283="","",F283/D283)</f>
      </c>
    </row>
    <row r="284">
      <c r="E284">
        <f>SUM($D$13:D284)</f>
      </c>
      <c r="F284" s="3">
        <f>IF(D284="","",MAX(0,MIN(E284,$D$10)-MIN(E283,$D$10))*$B$10+MAX(0,E284-MAX(E283,$D$10))*$C$10)</f>
      </c>
      <c r="G284" s="4">
        <f>IF(D284="","",F284/D284)</f>
      </c>
    </row>
    <row r="285">
      <c r="E285">
        <f>SUM($D$13:D285)</f>
      </c>
      <c r="F285" s="3">
        <f>IF(D285="","",MAX(0,MIN(E285,$D$10)-MIN(E284,$D$10))*$B$10+MAX(0,E285-MAX(E284,$D$10))*$C$10)</f>
      </c>
      <c r="G285" s="4">
        <f>IF(D285="","",F285/D285)</f>
      </c>
    </row>
    <row r="286">
      <c r="E286">
        <f>SUM($D$13:D286)</f>
      </c>
      <c r="F286" s="3">
        <f>IF(D286="","",MAX(0,MIN(E286,$D$10)-MIN(E285,$D$10))*$B$10+MAX(0,E286-MAX(E285,$D$10))*$C$10)</f>
      </c>
      <c r="G286" s="4">
        <f>IF(D286="","",F286/D286)</f>
      </c>
    </row>
    <row r="287">
      <c r="E287">
        <f>SUM($D$13:D287)</f>
      </c>
      <c r="F287" s="3">
        <f>IF(D287="","",MAX(0,MIN(E287,$D$10)-MIN(E286,$D$10))*$B$10+MAX(0,E287-MAX(E286,$D$10))*$C$10)</f>
      </c>
      <c r="G287" s="4">
        <f>IF(D287="","",F287/D287)</f>
      </c>
    </row>
    <row r="288">
      <c r="E288">
        <f>SUM($D$13:D288)</f>
      </c>
      <c r="F288" s="3">
        <f>IF(D288="","",MAX(0,MIN(E288,$D$10)-MIN(E287,$D$10))*$B$10+MAX(0,E288-MAX(E287,$D$10))*$C$10)</f>
      </c>
      <c r="G288" s="4">
        <f>IF(D288="","",F288/D288)</f>
      </c>
    </row>
    <row r="289">
      <c r="E289">
        <f>SUM($D$13:D289)</f>
      </c>
      <c r="F289" s="3">
        <f>IF(D289="","",MAX(0,MIN(E289,$D$10)-MIN(E288,$D$10))*$B$10+MAX(0,E289-MAX(E288,$D$10))*$C$10)</f>
      </c>
      <c r="G289" s="4">
        <f>IF(D289="","",F289/D289)</f>
      </c>
    </row>
    <row r="290">
      <c r="E290">
        <f>SUM($D$13:D290)</f>
      </c>
      <c r="F290" s="3">
        <f>IF(D290="","",MAX(0,MIN(E290,$D$10)-MIN(E289,$D$10))*$B$10+MAX(0,E290-MAX(E289,$D$10))*$C$10)</f>
      </c>
      <c r="G290" s="4">
        <f>IF(D290="","",F290/D290)</f>
      </c>
    </row>
    <row r="291">
      <c r="E291">
        <f>SUM($D$13:D291)</f>
      </c>
      <c r="F291" s="3">
        <f>IF(D291="","",MAX(0,MIN(E291,$D$10)-MIN(E290,$D$10))*$B$10+MAX(0,E291-MAX(E290,$D$10))*$C$10)</f>
      </c>
      <c r="G291" s="4">
        <f>IF(D291="","",F291/D291)</f>
      </c>
    </row>
    <row r="292">
      <c r="E292">
        <f>SUM($D$13:D292)</f>
      </c>
      <c r="F292" s="3">
        <f>IF(D292="","",MAX(0,MIN(E292,$D$10)-MIN(E291,$D$10))*$B$10+MAX(0,E292-MAX(E291,$D$10))*$C$10)</f>
      </c>
      <c r="G292" s="4">
        <f>IF(D292="","",F292/D292)</f>
      </c>
    </row>
    <row r="293">
      <c r="E293">
        <f>SUM($D$13:D293)</f>
      </c>
      <c r="F293" s="3">
        <f>IF(D293="","",MAX(0,MIN(E293,$D$10)-MIN(E292,$D$10))*$B$10+MAX(0,E293-MAX(E292,$D$10))*$C$10)</f>
      </c>
      <c r="G293" s="4">
        <f>IF(D293="","",F293/D293)</f>
      </c>
    </row>
    <row r="294">
      <c r="E294">
        <f>SUM($D$13:D294)</f>
      </c>
      <c r="F294" s="3">
        <f>IF(D294="","",MAX(0,MIN(E294,$D$10)-MIN(E293,$D$10))*$B$10+MAX(0,E294-MAX(E293,$D$10))*$C$10)</f>
      </c>
      <c r="G294" s="4">
        <f>IF(D294="","",F294/D294)</f>
      </c>
    </row>
    <row r="295">
      <c r="E295">
        <f>SUM($D$13:D295)</f>
      </c>
      <c r="F295" s="3">
        <f>IF(D295="","",MAX(0,MIN(E295,$D$10)-MIN(E294,$D$10))*$B$10+MAX(0,E295-MAX(E294,$D$10))*$C$10)</f>
      </c>
      <c r="G295" s="4">
        <f>IF(D295="","",F295/D295)</f>
      </c>
    </row>
    <row r="296">
      <c r="E296">
        <f>SUM($D$13:D296)</f>
      </c>
      <c r="F296" s="3">
        <f>IF(D296="","",MAX(0,MIN(E296,$D$10)-MIN(E295,$D$10))*$B$10+MAX(0,E296-MAX(E295,$D$10))*$C$10)</f>
      </c>
      <c r="G296" s="4">
        <f>IF(D296="","",F296/D296)</f>
      </c>
    </row>
    <row r="297">
      <c r="E297">
        <f>SUM($D$13:D297)</f>
      </c>
      <c r="F297" s="3">
        <f>IF(D297="","",MAX(0,MIN(E297,$D$10)-MIN(E296,$D$10))*$B$10+MAX(0,E297-MAX(E296,$D$10))*$C$10)</f>
      </c>
      <c r="G297" s="4">
        <f>IF(D297="","",F297/D297)</f>
      </c>
    </row>
    <row r="298">
      <c r="E298">
        <f>SUM($D$13:D298)</f>
      </c>
      <c r="F298" s="3">
        <f>IF(D298="","",MAX(0,MIN(E298,$D$10)-MIN(E297,$D$10))*$B$10+MAX(0,E298-MAX(E297,$D$10))*$C$10)</f>
      </c>
      <c r="G298" s="4">
        <f>IF(D298="","",F298/D298)</f>
      </c>
    </row>
    <row r="299">
      <c r="E299">
        <f>SUM($D$13:D299)</f>
      </c>
      <c r="F299" s="3">
        <f>IF(D299="","",MAX(0,MIN(E299,$D$10)-MIN(E298,$D$10))*$B$10+MAX(0,E299-MAX(E298,$D$10))*$C$10)</f>
      </c>
      <c r="G299" s="4">
        <f>IF(D299="","",F299/D299)</f>
      </c>
    </row>
    <row r="300">
      <c r="E300">
        <f>SUM($D$13:D300)</f>
      </c>
      <c r="F300" s="3">
        <f>IF(D300="","",MAX(0,MIN(E300,$D$10)-MIN(E299,$D$10))*$B$10+MAX(0,E300-MAX(E299,$D$10))*$C$10)</f>
      </c>
      <c r="G300" s="4">
        <f>IF(D300="","",F300/D300)</f>
      </c>
    </row>
    <row r="301">
      <c r="E301">
        <f>SUM($D$13:D301)</f>
      </c>
      <c r="F301" s="3">
        <f>IF(D301="","",MAX(0,MIN(E301,$D$10)-MIN(E300,$D$10))*$B$10+MAX(0,E301-MAX(E300,$D$10))*$C$10)</f>
      </c>
      <c r="G301" s="4">
        <f>IF(D301="","",F301/D301)</f>
      </c>
    </row>
    <row r="302">
      <c r="E302">
        <f>SUM($D$13:D302)</f>
      </c>
      <c r="F302" s="3">
        <f>IF(D302="","",MAX(0,MIN(E302,$D$10)-MIN(E301,$D$10))*$B$10+MAX(0,E302-MAX(E301,$D$10))*$C$10)</f>
      </c>
      <c r="G302" s="4">
        <f>IF(D302="","",F302/D302)</f>
      </c>
    </row>
    <row r="303">
      <c r="E303">
        <f>SUM($D$13:D303)</f>
      </c>
      <c r="F303" s="3">
        <f>IF(D303="","",MAX(0,MIN(E303,$D$10)-MIN(E302,$D$10))*$B$10+MAX(0,E303-MAX(E302,$D$10))*$C$10)</f>
      </c>
      <c r="G303" s="4">
        <f>IF(D303="","",F303/D303)</f>
      </c>
    </row>
    <row r="304">
      <c r="E304">
        <f>SUM($D$13:D304)</f>
      </c>
      <c r="F304" s="3">
        <f>IF(D304="","",MAX(0,MIN(E304,$D$10)-MIN(E303,$D$10))*$B$10+MAX(0,E304-MAX(E303,$D$10))*$C$10)</f>
      </c>
      <c r="G304" s="4">
        <f>IF(D304="","",F304/D304)</f>
      </c>
    </row>
    <row r="305">
      <c r="E305">
        <f>SUM($D$13:D305)</f>
      </c>
      <c r="F305" s="3">
        <f>IF(D305="","",MAX(0,MIN(E305,$D$10)-MIN(E304,$D$10))*$B$10+MAX(0,E305-MAX(E304,$D$10))*$C$10)</f>
      </c>
      <c r="G305" s="4">
        <f>IF(D305="","",F305/D305)</f>
      </c>
    </row>
    <row r="306">
      <c r="E306">
        <f>SUM($D$13:D306)</f>
      </c>
      <c r="F306" s="3">
        <f>IF(D306="","",MAX(0,MIN(E306,$D$10)-MIN(E305,$D$10))*$B$10+MAX(0,E306-MAX(E305,$D$10))*$C$10)</f>
      </c>
      <c r="G306" s="4">
        <f>IF(D306="","",F306/D306)</f>
      </c>
    </row>
    <row r="307">
      <c r="E307">
        <f>SUM($D$13:D307)</f>
      </c>
      <c r="F307" s="3">
        <f>IF(D307="","",MAX(0,MIN(E307,$D$10)-MIN(E306,$D$10))*$B$10+MAX(0,E307-MAX(E306,$D$10))*$C$10)</f>
      </c>
      <c r="G307" s="4">
        <f>IF(D307="","",F307/D307)</f>
      </c>
    </row>
    <row r="308">
      <c r="E308">
        <f>SUM($D$13:D308)</f>
      </c>
      <c r="F308" s="3">
        <f>IF(D308="","",MAX(0,MIN(E308,$D$10)-MIN(E307,$D$10))*$B$10+MAX(0,E308-MAX(E307,$D$10))*$C$10)</f>
      </c>
      <c r="G308" s="4">
        <f>IF(D308="","",F308/D308)</f>
      </c>
    </row>
    <row r="309">
      <c r="E309">
        <f>SUM($D$13:D309)</f>
      </c>
      <c r="F309" s="3">
        <f>IF(D309="","",MAX(0,MIN(E309,$D$10)-MIN(E308,$D$10))*$B$10+MAX(0,E309-MAX(E308,$D$10))*$C$10)</f>
      </c>
      <c r="G309" s="4">
        <f>IF(D309="","",F309/D309)</f>
      </c>
    </row>
    <row r="310">
      <c r="E310">
        <f>SUM($D$13:D310)</f>
      </c>
      <c r="F310" s="3">
        <f>IF(D310="","",MAX(0,MIN(E310,$D$10)-MIN(E309,$D$10))*$B$10+MAX(0,E310-MAX(E309,$D$10))*$C$10)</f>
      </c>
      <c r="G310" s="4">
        <f>IF(D310="","",F310/D310)</f>
      </c>
    </row>
    <row r="311">
      <c r="E311">
        <f>SUM($D$13:D311)</f>
      </c>
      <c r="F311" s="3">
        <f>IF(D311="","",MAX(0,MIN(E311,$D$10)-MIN(E310,$D$10))*$B$10+MAX(0,E311-MAX(E310,$D$10))*$C$10)</f>
      </c>
      <c r="G311" s="4">
        <f>IF(D311="","",F311/D311)</f>
      </c>
    </row>
    <row r="312">
      <c r="E312">
        <f>SUM($D$13:D312)</f>
      </c>
      <c r="F312" s="3">
        <f>IF(D312="","",MAX(0,MIN(E312,$D$10)-MIN(E311,$D$10))*$B$10+MAX(0,E312-MAX(E311,$D$10))*$C$10)</f>
      </c>
      <c r="G312" s="4">
        <f>IF(D312="","",F312/D312)</f>
      </c>
    </row>
    <row r="313">
      <c r="E313">
        <f>SUM($D$13:D313)</f>
      </c>
      <c r="F313" s="3">
        <f>IF(D313="","",MAX(0,MIN(E313,$D$10)-MIN(E312,$D$10))*$B$10+MAX(0,E313-MAX(E312,$D$10))*$C$10)</f>
      </c>
      <c r="G313" s="4">
        <f>IF(D313="","",F313/D313)</f>
      </c>
    </row>
    <row r="314">
      <c r="E314">
        <f>SUM($D$13:D314)</f>
      </c>
      <c r="F314" s="3">
        <f>IF(D314="","",MAX(0,MIN(E314,$D$10)-MIN(E313,$D$10))*$B$10+MAX(0,E314-MAX(E313,$D$10))*$C$10)</f>
      </c>
      <c r="G314" s="4">
        <f>IF(D314="","",F314/D314)</f>
      </c>
    </row>
    <row r="315">
      <c r="E315">
        <f>SUM($D$13:D315)</f>
      </c>
      <c r="F315" s="3">
        <f>IF(D315="","",MAX(0,MIN(E315,$D$10)-MIN(E314,$D$10))*$B$10+MAX(0,E315-MAX(E314,$D$10))*$C$10)</f>
      </c>
      <c r="G315" s="4">
        <f>IF(D315="","",F315/D315)</f>
      </c>
    </row>
    <row r="316">
      <c r="E316">
        <f>SUM($D$13:D316)</f>
      </c>
      <c r="F316" s="3">
        <f>IF(D316="","",MAX(0,MIN(E316,$D$10)-MIN(E315,$D$10))*$B$10+MAX(0,E316-MAX(E315,$D$10))*$C$10)</f>
      </c>
      <c r="G316" s="4">
        <f>IF(D316="","",F316/D316)</f>
      </c>
    </row>
    <row r="317">
      <c r="E317">
        <f>SUM($D$13:D317)</f>
      </c>
      <c r="F317" s="3">
        <f>IF(D317="","",MAX(0,MIN(E317,$D$10)-MIN(E316,$D$10))*$B$10+MAX(0,E317-MAX(E316,$D$10))*$C$10)</f>
      </c>
      <c r="G317" s="4">
        <f>IF(D317="","",F317/D317)</f>
      </c>
    </row>
    <row r="318">
      <c r="E318">
        <f>SUM($D$13:D318)</f>
      </c>
      <c r="F318" s="3">
        <f>IF(D318="","",MAX(0,MIN(E318,$D$10)-MIN(E317,$D$10))*$B$10+MAX(0,E318-MAX(E317,$D$10))*$C$10)</f>
      </c>
      <c r="G318" s="4">
        <f>IF(D318="","",F318/D318)</f>
      </c>
    </row>
    <row r="319">
      <c r="E319">
        <f>SUM($D$13:D319)</f>
      </c>
      <c r="F319" s="3">
        <f>IF(D319="","",MAX(0,MIN(E319,$D$10)-MIN(E318,$D$10))*$B$10+MAX(0,E319-MAX(E318,$D$10))*$C$10)</f>
      </c>
      <c r="G319" s="4">
        <f>IF(D319="","",F319/D319)</f>
      </c>
    </row>
    <row r="320">
      <c r="E320">
        <f>SUM($D$13:D320)</f>
      </c>
      <c r="F320" s="3">
        <f>IF(D320="","",MAX(0,MIN(E320,$D$10)-MIN(E319,$D$10))*$B$10+MAX(0,E320-MAX(E319,$D$10))*$C$10)</f>
      </c>
      <c r="G320" s="4">
        <f>IF(D320="","",F320/D320)</f>
      </c>
    </row>
    <row r="321">
      <c r="E321">
        <f>SUM($D$13:D321)</f>
      </c>
      <c r="F321" s="3">
        <f>IF(D321="","",MAX(0,MIN(E321,$D$10)-MIN(E320,$D$10))*$B$10+MAX(0,E321-MAX(E320,$D$10))*$C$10)</f>
      </c>
      <c r="G321" s="4">
        <f>IF(D321="","",F321/D321)</f>
      </c>
    </row>
    <row r="322">
      <c r="E322">
        <f>SUM($D$13:D322)</f>
      </c>
      <c r="F322" s="3">
        <f>IF(D322="","",MAX(0,MIN(E322,$D$10)-MIN(E321,$D$10))*$B$10+MAX(0,E322-MAX(E321,$D$10))*$C$10)</f>
      </c>
      <c r="G322" s="4">
        <f>IF(D322="","",F322/D322)</f>
      </c>
    </row>
    <row r="323">
      <c r="E323">
        <f>SUM($D$13:D323)</f>
      </c>
      <c r="F323" s="3">
        <f>IF(D323="","",MAX(0,MIN(E323,$D$10)-MIN(E322,$D$10))*$B$10+MAX(0,E323-MAX(E322,$D$10))*$C$10)</f>
      </c>
      <c r="G323" s="4">
        <f>IF(D323="","",F323/D323)</f>
      </c>
    </row>
    <row r="324">
      <c r="E324">
        <f>SUM($D$13:D324)</f>
      </c>
      <c r="F324" s="3">
        <f>IF(D324="","",MAX(0,MIN(E324,$D$10)-MIN(E323,$D$10))*$B$10+MAX(0,E324-MAX(E323,$D$10))*$C$10)</f>
      </c>
      <c r="G324" s="4">
        <f>IF(D324="","",F324/D324)</f>
      </c>
    </row>
    <row r="325">
      <c r="E325">
        <f>SUM($D$13:D325)</f>
      </c>
      <c r="F325" s="3">
        <f>IF(D325="","",MAX(0,MIN(E325,$D$10)-MIN(E324,$D$10))*$B$10+MAX(0,E325-MAX(E324,$D$10))*$C$10)</f>
      </c>
      <c r="G325" s="4">
        <f>IF(D325="","",F325/D325)</f>
      </c>
    </row>
    <row r="326">
      <c r="E326">
        <f>SUM($D$13:D326)</f>
      </c>
      <c r="F326" s="3">
        <f>IF(D326="","",MAX(0,MIN(E326,$D$10)-MIN(E325,$D$10))*$B$10+MAX(0,E326-MAX(E325,$D$10))*$C$10)</f>
      </c>
      <c r="G326" s="4">
        <f>IF(D326="","",F326/D326)</f>
      </c>
    </row>
    <row r="327">
      <c r="E327">
        <f>SUM($D$13:D327)</f>
      </c>
      <c r="F327" s="3">
        <f>IF(D327="","",MAX(0,MIN(E327,$D$10)-MIN(E326,$D$10))*$B$10+MAX(0,E327-MAX(E326,$D$10))*$C$10)</f>
      </c>
      <c r="G327" s="4">
        <f>IF(D327="","",F327/D327)</f>
      </c>
    </row>
    <row r="328">
      <c r="E328">
        <f>SUM($D$13:D328)</f>
      </c>
      <c r="F328" s="3">
        <f>IF(D328="","",MAX(0,MIN(E328,$D$10)-MIN(E327,$D$10))*$B$10+MAX(0,E328-MAX(E327,$D$10))*$C$10)</f>
      </c>
      <c r="G328" s="4">
        <f>IF(D328="","",F328/D328)</f>
      </c>
    </row>
    <row r="329">
      <c r="E329">
        <f>SUM($D$13:D329)</f>
      </c>
      <c r="F329" s="3">
        <f>IF(D329="","",MAX(0,MIN(E329,$D$10)-MIN(E328,$D$10))*$B$10+MAX(0,E329-MAX(E328,$D$10))*$C$10)</f>
      </c>
      <c r="G329" s="4">
        <f>IF(D329="","",F329/D329)</f>
      </c>
    </row>
    <row r="330">
      <c r="E330">
        <f>SUM($D$13:D330)</f>
      </c>
      <c r="F330" s="3">
        <f>IF(D330="","",MAX(0,MIN(E330,$D$10)-MIN(E329,$D$10))*$B$10+MAX(0,E330-MAX(E329,$D$10))*$C$10)</f>
      </c>
      <c r="G330" s="4">
        <f>IF(D330="","",F330/D330)</f>
      </c>
    </row>
    <row r="331">
      <c r="E331">
        <f>SUM($D$13:D331)</f>
      </c>
      <c r="F331" s="3">
        <f>IF(D331="","",MAX(0,MIN(E331,$D$10)-MIN(E330,$D$10))*$B$10+MAX(0,E331-MAX(E330,$D$10))*$C$10)</f>
      </c>
      <c r="G331" s="4">
        <f>IF(D331="","",F331/D331)</f>
      </c>
    </row>
    <row r="332">
      <c r="E332">
        <f>SUM($D$13:D332)</f>
      </c>
      <c r="F332" s="3">
        <f>IF(D332="","",MAX(0,MIN(E332,$D$10)-MIN(E331,$D$10))*$B$10+MAX(0,E332-MAX(E331,$D$10))*$C$10)</f>
      </c>
      <c r="G332" s="4">
        <f>IF(D332="","",F332/D332)</f>
      </c>
    </row>
    <row r="333">
      <c r="E333">
        <f>SUM($D$13:D333)</f>
      </c>
      <c r="F333" s="3">
        <f>IF(D333="","",MAX(0,MIN(E333,$D$10)-MIN(E332,$D$10))*$B$10+MAX(0,E333-MAX(E332,$D$10))*$C$10)</f>
      </c>
      <c r="G333" s="4">
        <f>IF(D333="","",F333/D333)</f>
      </c>
    </row>
    <row r="334">
      <c r="E334">
        <f>SUM($D$13:D334)</f>
      </c>
      <c r="F334" s="3">
        <f>IF(D334="","",MAX(0,MIN(E334,$D$10)-MIN(E333,$D$10))*$B$10+MAX(0,E334-MAX(E333,$D$10))*$C$10)</f>
      </c>
      <c r="G334" s="4">
        <f>IF(D334="","",F334/D334)</f>
      </c>
    </row>
    <row r="335">
      <c r="E335">
        <f>SUM($D$13:D335)</f>
      </c>
      <c r="F335" s="3">
        <f>IF(D335="","",MAX(0,MIN(E335,$D$10)-MIN(E334,$D$10))*$B$10+MAX(0,E335-MAX(E334,$D$10))*$C$10)</f>
      </c>
      <c r="G335" s="4">
        <f>IF(D335="","",F335/D335)</f>
      </c>
    </row>
    <row r="336">
      <c r="E336">
        <f>SUM($D$13:D336)</f>
      </c>
      <c r="F336" s="3">
        <f>IF(D336="","",MAX(0,MIN(E336,$D$10)-MIN(E335,$D$10))*$B$10+MAX(0,E336-MAX(E335,$D$10))*$C$10)</f>
      </c>
      <c r="G336" s="4">
        <f>IF(D336="","",F336/D336)</f>
      </c>
    </row>
    <row r="337">
      <c r="E337">
        <f>SUM($D$13:D337)</f>
      </c>
      <c r="F337" s="3">
        <f>IF(D337="","",MAX(0,MIN(E337,$D$10)-MIN(E336,$D$10))*$B$10+MAX(0,E337-MAX(E336,$D$10))*$C$10)</f>
      </c>
      <c r="G337" s="4">
        <f>IF(D337="","",F337/D337)</f>
      </c>
    </row>
    <row r="338">
      <c r="E338">
        <f>SUM($D$13:D338)</f>
      </c>
      <c r="F338" s="3">
        <f>IF(D338="","",MAX(0,MIN(E338,$D$10)-MIN(E337,$D$10))*$B$10+MAX(0,E338-MAX(E337,$D$10))*$C$10)</f>
      </c>
      <c r="G338" s="4">
        <f>IF(D338="","",F338/D338)</f>
      </c>
    </row>
    <row r="339">
      <c r="E339">
        <f>SUM($D$13:D339)</f>
      </c>
      <c r="F339" s="3">
        <f>IF(D339="","",MAX(0,MIN(E339,$D$10)-MIN(E338,$D$10))*$B$10+MAX(0,E339-MAX(E338,$D$10))*$C$10)</f>
      </c>
      <c r="G339" s="4">
        <f>IF(D339="","",F339/D339)</f>
      </c>
    </row>
    <row r="340">
      <c r="E340">
        <f>SUM($D$13:D340)</f>
      </c>
      <c r="F340" s="3">
        <f>IF(D340="","",MAX(0,MIN(E340,$D$10)-MIN(E339,$D$10))*$B$10+MAX(0,E340-MAX(E339,$D$10))*$C$10)</f>
      </c>
      <c r="G340" s="4">
        <f>IF(D340="","",F340/D340)</f>
      </c>
    </row>
    <row r="341">
      <c r="E341">
        <f>SUM($D$13:D341)</f>
      </c>
      <c r="F341" s="3">
        <f>IF(D341="","",MAX(0,MIN(E341,$D$10)-MIN(E340,$D$10))*$B$10+MAX(0,E341-MAX(E340,$D$10))*$C$10)</f>
      </c>
      <c r="G341" s="4">
        <f>IF(D341="","",F341/D341)</f>
      </c>
    </row>
    <row r="342">
      <c r="E342">
        <f>SUM($D$13:D342)</f>
      </c>
      <c r="F342" s="3">
        <f>IF(D342="","",MAX(0,MIN(E342,$D$10)-MIN(E341,$D$10))*$B$10+MAX(0,E342-MAX(E341,$D$10))*$C$10)</f>
      </c>
      <c r="G342" s="4">
        <f>IF(D342="","",F342/D342)</f>
      </c>
    </row>
    <row r="343">
      <c r="E343">
        <f>SUM($D$13:D343)</f>
      </c>
      <c r="F343" s="3">
        <f>IF(D343="","",MAX(0,MIN(E343,$D$10)-MIN(E342,$D$10))*$B$10+MAX(0,E343-MAX(E342,$D$10))*$C$10)</f>
      </c>
      <c r="G343" s="4">
        <f>IF(D343="","",F343/D343)</f>
      </c>
    </row>
    <row r="344">
      <c r="E344">
        <f>SUM($D$13:D344)</f>
      </c>
      <c r="F344" s="3">
        <f>IF(D344="","",MAX(0,MIN(E344,$D$10)-MIN(E343,$D$10))*$B$10+MAX(0,E344-MAX(E343,$D$10))*$C$10)</f>
      </c>
      <c r="G344" s="4">
        <f>IF(D344="","",F344/D344)</f>
      </c>
    </row>
    <row r="345">
      <c r="E345">
        <f>SUM($D$13:D345)</f>
      </c>
      <c r="F345" s="3">
        <f>IF(D345="","",MAX(0,MIN(E345,$D$10)-MIN(E344,$D$10))*$B$10+MAX(0,E345-MAX(E344,$D$10))*$C$10)</f>
      </c>
      <c r="G345" s="4">
        <f>IF(D345="","",F345/D345)</f>
      </c>
    </row>
    <row r="346">
      <c r="E346">
        <f>SUM($D$13:D346)</f>
      </c>
      <c r="F346" s="3">
        <f>IF(D346="","",MAX(0,MIN(E346,$D$10)-MIN(E345,$D$10))*$B$10+MAX(0,E346-MAX(E345,$D$10))*$C$10)</f>
      </c>
      <c r="G346" s="4">
        <f>IF(D346="","",F346/D346)</f>
      </c>
    </row>
    <row r="347">
      <c r="E347">
        <f>SUM($D$13:D347)</f>
      </c>
      <c r="F347" s="3">
        <f>IF(D347="","",MAX(0,MIN(E347,$D$10)-MIN(E346,$D$10))*$B$10+MAX(0,E347-MAX(E346,$D$10))*$C$10)</f>
      </c>
      <c r="G347" s="4">
        <f>IF(D347="","",F347/D347)</f>
      </c>
    </row>
    <row r="348">
      <c r="E348">
        <f>SUM($D$13:D348)</f>
      </c>
      <c r="F348" s="3">
        <f>IF(D348="","",MAX(0,MIN(E348,$D$10)-MIN(E347,$D$10))*$B$10+MAX(0,E348-MAX(E347,$D$10))*$C$10)</f>
      </c>
      <c r="G348" s="4">
        <f>IF(D348="","",F348/D348)</f>
      </c>
    </row>
    <row r="349">
      <c r="E349">
        <f>SUM($D$13:D349)</f>
      </c>
      <c r="F349" s="3">
        <f>IF(D349="","",MAX(0,MIN(E349,$D$10)-MIN(E348,$D$10))*$B$10+MAX(0,E349-MAX(E348,$D$10))*$C$10)</f>
      </c>
      <c r="G349" s="4">
        <f>IF(D349="","",F349/D349)</f>
      </c>
    </row>
    <row r="350">
      <c r="E350">
        <f>SUM($D$13:D350)</f>
      </c>
      <c r="F350" s="3">
        <f>IF(D350="","",MAX(0,MIN(E350,$D$10)-MIN(E349,$D$10))*$B$10+MAX(0,E350-MAX(E349,$D$10))*$C$10)</f>
      </c>
      <c r="G350" s="4">
        <f>IF(D350="","",F350/D350)</f>
      </c>
    </row>
    <row r="351">
      <c r="E351">
        <f>SUM($D$13:D351)</f>
      </c>
      <c r="F351" s="3">
        <f>IF(D351="","",MAX(0,MIN(E351,$D$10)-MIN(E350,$D$10))*$B$10+MAX(0,E351-MAX(E350,$D$10))*$C$10)</f>
      </c>
      <c r="G351" s="4">
        <f>IF(D351="","",F351/D351)</f>
      </c>
    </row>
    <row r="352">
      <c r="E352">
        <f>SUM($D$13:D352)</f>
      </c>
      <c r="F352" s="3">
        <f>IF(D352="","",MAX(0,MIN(E352,$D$10)-MIN(E351,$D$10))*$B$10+MAX(0,E352-MAX(E351,$D$10))*$C$10)</f>
      </c>
      <c r="G352" s="4">
        <f>IF(D352="","",F352/D352)</f>
      </c>
    </row>
    <row r="353">
      <c r="E353">
        <f>SUM($D$13:D353)</f>
      </c>
      <c r="F353" s="3">
        <f>IF(D353="","",MAX(0,MIN(E353,$D$10)-MIN(E352,$D$10))*$B$10+MAX(0,E353-MAX(E352,$D$10))*$C$10)</f>
      </c>
      <c r="G353" s="4">
        <f>IF(D353="","",F353/D353)</f>
      </c>
    </row>
    <row r="354">
      <c r="E354">
        <f>SUM($D$13:D354)</f>
      </c>
      <c r="F354" s="3">
        <f>IF(D354="","",MAX(0,MIN(E354,$D$10)-MIN(E353,$D$10))*$B$10+MAX(0,E354-MAX(E353,$D$10))*$C$10)</f>
      </c>
      <c r="G354" s="4">
        <f>IF(D354="","",F354/D354)</f>
      </c>
    </row>
    <row r="355">
      <c r="E355">
        <f>SUM($D$13:D355)</f>
      </c>
      <c r="F355" s="3">
        <f>IF(D355="","",MAX(0,MIN(E355,$D$10)-MIN(E354,$D$10))*$B$10+MAX(0,E355-MAX(E354,$D$10))*$C$10)</f>
      </c>
      <c r="G355" s="4">
        <f>IF(D355="","",F355/D355)</f>
      </c>
    </row>
    <row r="356">
      <c r="E356">
        <f>SUM($D$13:D356)</f>
      </c>
      <c r="F356" s="3">
        <f>IF(D356="","",MAX(0,MIN(E356,$D$10)-MIN(E355,$D$10))*$B$10+MAX(0,E356-MAX(E355,$D$10))*$C$10)</f>
      </c>
      <c r="G356" s="4">
        <f>IF(D356="","",F356/D356)</f>
      </c>
    </row>
    <row r="357">
      <c r="E357">
        <f>SUM($D$13:D357)</f>
      </c>
      <c r="F357" s="3">
        <f>IF(D357="","",MAX(0,MIN(E357,$D$10)-MIN(E356,$D$10))*$B$10+MAX(0,E357-MAX(E356,$D$10))*$C$10)</f>
      </c>
      <c r="G357" s="4">
        <f>IF(D357="","",F357/D357)</f>
      </c>
    </row>
    <row r="358">
      <c r="E358">
        <f>SUM($D$13:D358)</f>
      </c>
      <c r="F358" s="3">
        <f>IF(D358="","",MAX(0,MIN(E358,$D$10)-MIN(E357,$D$10))*$B$10+MAX(0,E358-MAX(E357,$D$10))*$C$10)</f>
      </c>
      <c r="G358" s="4">
        <f>IF(D358="","",F358/D358)</f>
      </c>
    </row>
    <row r="359">
      <c r="E359">
        <f>SUM($D$13:D359)</f>
      </c>
      <c r="F359" s="3">
        <f>IF(D359="","",MAX(0,MIN(E359,$D$10)-MIN(E358,$D$10))*$B$10+MAX(0,E359-MAX(E358,$D$10))*$C$10)</f>
      </c>
      <c r="G359" s="4">
        <f>IF(D359="","",F359/D359)</f>
      </c>
    </row>
    <row r="360">
      <c r="E360">
        <f>SUM($D$13:D360)</f>
      </c>
      <c r="F360" s="3">
        <f>IF(D360="","",MAX(0,MIN(E360,$D$10)-MIN(E359,$D$10))*$B$10+MAX(0,E360-MAX(E359,$D$10))*$C$10)</f>
      </c>
      <c r="G360" s="4">
        <f>IF(D360="","",F360/D360)</f>
      </c>
    </row>
    <row r="361">
      <c r="E361">
        <f>SUM($D$13:D361)</f>
      </c>
      <c r="F361" s="3">
        <f>IF(D361="","",MAX(0,MIN(E361,$D$10)-MIN(E360,$D$10))*$B$10+MAX(0,E361-MAX(E360,$D$10))*$C$10)</f>
      </c>
      <c r="G361" s="4">
        <f>IF(D361="","",F361/D361)</f>
      </c>
    </row>
    <row r="362">
      <c r="E362">
        <f>SUM($D$13:D362)</f>
      </c>
      <c r="F362" s="3">
        <f>IF(D362="","",MAX(0,MIN(E362,$D$10)-MIN(E361,$D$10))*$B$10+MAX(0,E362-MAX(E361,$D$10))*$C$10)</f>
      </c>
      <c r="G362" s="4">
        <f>IF(D362="","",F362/D362)</f>
      </c>
    </row>
    <row r="363">
      <c r="E363">
        <f>SUM($D$13:D363)</f>
      </c>
      <c r="F363" s="3">
        <f>IF(D363="","",MAX(0,MIN(E363,$D$10)-MIN(E362,$D$10))*$B$10+MAX(0,E363-MAX(E362,$D$10))*$C$10)</f>
      </c>
      <c r="G363" s="4">
        <f>IF(D363="","",F363/D363)</f>
      </c>
    </row>
    <row r="364">
      <c r="E364">
        <f>SUM($D$13:D364)</f>
      </c>
      <c r="F364" s="3">
        <f>IF(D364="","",MAX(0,MIN(E364,$D$10)-MIN(E363,$D$10))*$B$10+MAX(0,E364-MAX(E363,$D$10))*$C$10)</f>
      </c>
      <c r="G364" s="4">
        <f>IF(D364="","",F364/D364)</f>
      </c>
    </row>
    <row r="365">
      <c r="E365">
        <f>SUM($D$13:D365)</f>
      </c>
      <c r="F365" s="3">
        <f>IF(D365="","",MAX(0,MIN(E365,$D$10)-MIN(E364,$D$10))*$B$10+MAX(0,E365-MAX(E364,$D$10))*$C$10)</f>
      </c>
      <c r="G365" s="4">
        <f>IF(D365="","",F365/D365)</f>
      </c>
    </row>
    <row r="366">
      <c r="E366">
        <f>SUM($D$13:D366)</f>
      </c>
      <c r="F366" s="3">
        <f>IF(D366="","",MAX(0,MIN(E366,$D$10)-MIN(E365,$D$10))*$B$10+MAX(0,E366-MAX(E365,$D$10))*$C$10)</f>
      </c>
      <c r="G366" s="4">
        <f>IF(D366="","",F366/D366)</f>
      </c>
    </row>
    <row r="367">
      <c r="E367">
        <f>SUM($D$13:D367)</f>
      </c>
      <c r="F367" s="3">
        <f>IF(D367="","",MAX(0,MIN(E367,$D$10)-MIN(E366,$D$10))*$B$10+MAX(0,E367-MAX(E366,$D$10))*$C$10)</f>
      </c>
      <c r="G367" s="4">
        <f>IF(D367="","",F367/D367)</f>
      </c>
    </row>
    <row r="368">
      <c r="E368">
        <f>SUM($D$13:D368)</f>
      </c>
      <c r="F368" s="3">
        <f>IF(D368="","",MAX(0,MIN(E368,$D$10)-MIN(E367,$D$10))*$B$10+MAX(0,E368-MAX(E367,$D$10))*$C$10)</f>
      </c>
      <c r="G368" s="4">
        <f>IF(D368="","",F368/D368)</f>
      </c>
    </row>
    <row r="369">
      <c r="E369">
        <f>SUM($D$13:D369)</f>
      </c>
      <c r="F369" s="3">
        <f>IF(D369="","",MAX(0,MIN(E369,$D$10)-MIN(E368,$D$10))*$B$10+MAX(0,E369-MAX(E368,$D$10))*$C$10)</f>
      </c>
      <c r="G369" s="4">
        <f>IF(D369="","",F369/D369)</f>
      </c>
    </row>
    <row r="370">
      <c r="E370">
        <f>SUM($D$13:D370)</f>
      </c>
      <c r="F370" s="3">
        <f>IF(D370="","",MAX(0,MIN(E370,$D$10)-MIN(E369,$D$10))*$B$10+MAX(0,E370-MAX(E369,$D$10))*$C$10)</f>
      </c>
      <c r="G370" s="4">
        <f>IF(D370="","",F370/D370)</f>
      </c>
    </row>
    <row r="371">
      <c r="E371">
        <f>SUM($D$13:D371)</f>
      </c>
      <c r="F371" s="3">
        <f>IF(D371="","",MAX(0,MIN(E371,$D$10)-MIN(E370,$D$10))*$B$10+MAX(0,E371-MAX(E370,$D$10))*$C$10)</f>
      </c>
      <c r="G371" s="4">
        <f>IF(D371="","",F371/D371)</f>
      </c>
    </row>
    <row r="372">
      <c r="E372">
        <f>SUM($D$13:D372)</f>
      </c>
      <c r="F372" s="3">
        <f>IF(D372="","",MAX(0,MIN(E372,$D$10)-MIN(E371,$D$10))*$B$10+MAX(0,E372-MAX(E371,$D$10))*$C$10)</f>
      </c>
      <c r="G372" s="4">
        <f>IF(D372="","",F372/D372)</f>
      </c>
    </row>
    <row r="373">
      <c r="E373">
        <f>SUM($D$13:D373)</f>
      </c>
      <c r="F373" s="3">
        <f>IF(D373="","",MAX(0,MIN(E373,$D$10)-MIN(E372,$D$10))*$B$10+MAX(0,E373-MAX(E372,$D$10))*$C$10)</f>
      </c>
      <c r="G373" s="4">
        <f>IF(D373="","",F373/D373)</f>
      </c>
    </row>
    <row r="374">
      <c r="E374">
        <f>SUM($D$13:D374)</f>
      </c>
      <c r="F374" s="3">
        <f>IF(D374="","",MAX(0,MIN(E374,$D$10)-MIN(E373,$D$10))*$B$10+MAX(0,E374-MAX(E373,$D$10))*$C$10)</f>
      </c>
      <c r="G374" s="4">
        <f>IF(D374="","",F374/D374)</f>
      </c>
    </row>
    <row r="375">
      <c r="E375">
        <f>SUM($D$13:D375)</f>
      </c>
      <c r="F375" s="3">
        <f>IF(D375="","",MAX(0,MIN(E375,$D$10)-MIN(E374,$D$10))*$B$10+MAX(0,E375-MAX(E374,$D$10))*$C$10)</f>
      </c>
      <c r="G375" s="4">
        <f>IF(D375="","",F375/D375)</f>
      </c>
    </row>
    <row r="376">
      <c r="E376">
        <f>SUM($D$13:D376)</f>
      </c>
      <c r="F376" s="3">
        <f>IF(D376="","",MAX(0,MIN(E376,$D$10)-MIN(E375,$D$10))*$B$10+MAX(0,E376-MAX(E375,$D$10))*$C$10)</f>
      </c>
      <c r="G376" s="4">
        <f>IF(D376="","",F376/D376)</f>
      </c>
    </row>
    <row r="377">
      <c r="E377">
        <f>SUM($D$13:D377)</f>
      </c>
      <c r="F377" s="3">
        <f>IF(D377="","",MAX(0,MIN(E377,$D$10)-MIN(E376,$D$10))*$B$10+MAX(0,E377-MAX(E376,$D$10))*$C$10)</f>
      </c>
      <c r="G377" s="4">
        <f>IF(D377="","",F377/D377)</f>
      </c>
    </row>
    <row r="378">
      <c r="E378">
        <f>SUM($D$13:D378)</f>
      </c>
      <c r="F378" s="3">
        <f>IF(D378="","",MAX(0,MIN(E378,$D$10)-MIN(E377,$D$10))*$B$10+MAX(0,E378-MAX(E377,$D$10))*$C$10)</f>
      </c>
      <c r="G378" s="4">
        <f>IF(D378="","",F378/D378)</f>
      </c>
    </row>
    <row r="379">
      <c r="E379">
        <f>SUM($D$13:D379)</f>
      </c>
      <c r="F379" s="3">
        <f>IF(D379="","",MAX(0,MIN(E379,$D$10)-MIN(E378,$D$10))*$B$10+MAX(0,E379-MAX(E378,$D$10))*$C$10)</f>
      </c>
      <c r="G379" s="4">
        <f>IF(D379="","",F379/D379)</f>
      </c>
    </row>
    <row r="380">
      <c r="E380">
        <f>SUM($D$13:D380)</f>
      </c>
      <c r="F380" s="3">
        <f>IF(D380="","",MAX(0,MIN(E380,$D$10)-MIN(E379,$D$10))*$B$10+MAX(0,E380-MAX(E379,$D$10))*$C$10)</f>
      </c>
      <c r="G380" s="4">
        <f>IF(D380="","",F380/D380)</f>
      </c>
    </row>
    <row r="381">
      <c r="E381">
        <f>SUM($D$13:D381)</f>
      </c>
      <c r="F381" s="3">
        <f>IF(D381="","",MAX(0,MIN(E381,$D$10)-MIN(E380,$D$10))*$B$10+MAX(0,E381-MAX(E380,$D$10))*$C$10)</f>
      </c>
      <c r="G381" s="4">
        <f>IF(D381="","",F381/D381)</f>
      </c>
    </row>
    <row r="382">
      <c r="E382">
        <f>SUM($D$13:D382)</f>
      </c>
      <c r="F382" s="3">
        <f>IF(D382="","",MAX(0,MIN(E382,$D$10)-MIN(E381,$D$10))*$B$10+MAX(0,E382-MAX(E381,$D$10))*$C$10)</f>
      </c>
      <c r="G382" s="4">
        <f>IF(D382="","",F382/D382)</f>
      </c>
    </row>
    <row r="383">
      <c r="E383">
        <f>SUM($D$13:D383)</f>
      </c>
      <c r="F383" s="3">
        <f>IF(D383="","",MAX(0,MIN(E383,$D$10)-MIN(E382,$D$10))*$B$10+MAX(0,E383-MAX(E382,$D$10))*$C$10)</f>
      </c>
      <c r="G383" s="4">
        <f>IF(D383="","",F383/D383)</f>
      </c>
    </row>
    <row r="384">
      <c r="E384">
        <f>SUM($D$13:D384)</f>
      </c>
      <c r="F384" s="3">
        <f>IF(D384="","",MAX(0,MIN(E384,$D$10)-MIN(E383,$D$10))*$B$10+MAX(0,E384-MAX(E383,$D$10))*$C$10)</f>
      </c>
      <c r="G384" s="4">
        <f>IF(D384="","",F384/D384)</f>
      </c>
    </row>
    <row r="385">
      <c r="E385">
        <f>SUM($D$13:D385)</f>
      </c>
      <c r="F385" s="3">
        <f>IF(D385="","",MAX(0,MIN(E385,$D$10)-MIN(E384,$D$10))*$B$10+MAX(0,E385-MAX(E384,$D$10))*$C$10)</f>
      </c>
      <c r="G385" s="4">
        <f>IF(D385="","",F385/D385)</f>
      </c>
    </row>
    <row r="386">
      <c r="E386">
        <f>SUM($D$13:D386)</f>
      </c>
      <c r="F386" s="3">
        <f>IF(D386="","",MAX(0,MIN(E386,$D$10)-MIN(E385,$D$10))*$B$10+MAX(0,E386-MAX(E385,$D$10))*$C$10)</f>
      </c>
      <c r="G386" s="4">
        <f>IF(D386="","",F386/D386)</f>
      </c>
    </row>
    <row r="387">
      <c r="E387">
        <f>SUM($D$13:D387)</f>
      </c>
      <c r="F387" s="3">
        <f>IF(D387="","",MAX(0,MIN(E387,$D$10)-MIN(E386,$D$10))*$B$10+MAX(0,E387-MAX(E386,$D$10))*$C$10)</f>
      </c>
      <c r="G387" s="4">
        <f>IF(D387="","",F387/D387)</f>
      </c>
    </row>
    <row r="388">
      <c r="E388">
        <f>SUM($D$13:D388)</f>
      </c>
      <c r="F388" s="3">
        <f>IF(D388="","",MAX(0,MIN(E388,$D$10)-MIN(E387,$D$10))*$B$10+MAX(0,E388-MAX(E387,$D$10))*$C$10)</f>
      </c>
      <c r="G388" s="4">
        <f>IF(D388="","",F388/D388)</f>
      </c>
    </row>
    <row r="389">
      <c r="E389">
        <f>SUM($D$13:D389)</f>
      </c>
      <c r="F389" s="3">
        <f>IF(D389="","",MAX(0,MIN(E389,$D$10)-MIN(E388,$D$10))*$B$10+MAX(0,E389-MAX(E388,$D$10))*$C$10)</f>
      </c>
      <c r="G389" s="4">
        <f>IF(D389="","",F389/D389)</f>
      </c>
    </row>
    <row r="390">
      <c r="E390">
        <f>SUM($D$13:D390)</f>
      </c>
      <c r="F390" s="3">
        <f>IF(D390="","",MAX(0,MIN(E390,$D$10)-MIN(E389,$D$10))*$B$10+MAX(0,E390-MAX(E389,$D$10))*$C$10)</f>
      </c>
      <c r="G390" s="4">
        <f>IF(D390="","",F390/D390)</f>
      </c>
    </row>
    <row r="391">
      <c r="E391">
        <f>SUM($D$13:D391)</f>
      </c>
      <c r="F391" s="3">
        <f>IF(D391="","",MAX(0,MIN(E391,$D$10)-MIN(E390,$D$10))*$B$10+MAX(0,E391-MAX(E390,$D$10))*$C$10)</f>
      </c>
      <c r="G391" s="4">
        <f>IF(D391="","",F391/D391)</f>
      </c>
    </row>
    <row r="392">
      <c r="E392">
        <f>SUM($D$13:D392)</f>
      </c>
      <c r="F392" s="3">
        <f>IF(D392="","",MAX(0,MIN(E392,$D$10)-MIN(E391,$D$10))*$B$10+MAX(0,E392-MAX(E391,$D$10))*$C$10)</f>
      </c>
      <c r="G392" s="4">
        <f>IF(D392="","",F392/D392)</f>
      </c>
    </row>
    <row r="393">
      <c r="E393">
        <f>SUM($D$13:D393)</f>
      </c>
      <c r="F393" s="3">
        <f>IF(D393="","",MAX(0,MIN(E393,$D$10)-MIN(E392,$D$10))*$B$10+MAX(0,E393-MAX(E392,$D$10))*$C$10)</f>
      </c>
      <c r="G393" s="4">
        <f>IF(D393="","",F393/D393)</f>
      </c>
    </row>
    <row r="394">
      <c r="E394">
        <f>SUM($D$13:D394)</f>
      </c>
      <c r="F394" s="3">
        <f>IF(D394="","",MAX(0,MIN(E394,$D$10)-MIN(E393,$D$10))*$B$10+MAX(0,E394-MAX(E393,$D$10))*$C$10)</f>
      </c>
      <c r="G394" s="4">
        <f>IF(D394="","",F394/D394)</f>
      </c>
    </row>
    <row r="395">
      <c r="E395">
        <f>SUM($D$13:D395)</f>
      </c>
      <c r="F395" s="3">
        <f>IF(D395="","",MAX(0,MIN(E395,$D$10)-MIN(E394,$D$10))*$B$10+MAX(0,E395-MAX(E394,$D$10))*$C$10)</f>
      </c>
      <c r="G395" s="4">
        <f>IF(D395="","",F395/D395)</f>
      </c>
    </row>
    <row r="396">
      <c r="E396">
        <f>SUM($D$13:D396)</f>
      </c>
      <c r="F396" s="3">
        <f>IF(D396="","",MAX(0,MIN(E396,$D$10)-MIN(E395,$D$10))*$B$10+MAX(0,E396-MAX(E395,$D$10))*$C$10)</f>
      </c>
      <c r="G396" s="4">
        <f>IF(D396="","",F396/D396)</f>
      </c>
    </row>
    <row r="397">
      <c r="E397">
        <f>SUM($D$13:D397)</f>
      </c>
      <c r="F397" s="3">
        <f>IF(D397="","",MAX(0,MIN(E397,$D$10)-MIN(E396,$D$10))*$B$10+MAX(0,E397-MAX(E396,$D$10))*$C$10)</f>
      </c>
      <c r="G397" s="4">
        <f>IF(D397="","",F397/D397)</f>
      </c>
    </row>
    <row r="398">
      <c r="E398">
        <f>SUM($D$13:D398)</f>
      </c>
      <c r="F398" s="3">
        <f>IF(D398="","",MAX(0,MIN(E398,$D$10)-MIN(E397,$D$10))*$B$10+MAX(0,E398-MAX(E397,$D$10))*$C$10)</f>
      </c>
      <c r="G398" s="4">
        <f>IF(D398="","",F398/D398)</f>
      </c>
    </row>
    <row r="399">
      <c r="E399">
        <f>SUM($D$13:D399)</f>
      </c>
      <c r="F399" s="3">
        <f>IF(D399="","",MAX(0,MIN(E399,$D$10)-MIN(E398,$D$10))*$B$10+MAX(0,E399-MAX(E398,$D$10))*$C$10)</f>
      </c>
      <c r="G399" s="4">
        <f>IF(D399="","",F399/D399)</f>
      </c>
    </row>
    <row r="400">
      <c r="E400">
        <f>SUM($D$13:D400)</f>
      </c>
      <c r="F400" s="3">
        <f>IF(D400="","",MAX(0,MIN(E400,$D$10)-MIN(E399,$D$10))*$B$10+MAX(0,E400-MAX(E399,$D$10))*$C$10)</f>
      </c>
      <c r="G400" s="4">
        <f>IF(D400="","",F400/D400)</f>
      </c>
    </row>
    <row r="401">
      <c r="E401">
        <f>SUM($D$13:D401)</f>
      </c>
      <c r="F401" s="3">
        <f>IF(D401="","",MAX(0,MIN(E401,$D$10)-MIN(E400,$D$10))*$B$10+MAX(0,E401-MAX(E400,$D$10))*$C$10)</f>
      </c>
      <c r="G401" s="4">
        <f>IF(D401="","",F401/D401)</f>
      </c>
    </row>
    <row r="402">
      <c r="E402">
        <f>SUM($D$13:D402)</f>
      </c>
      <c r="F402" s="3">
        <f>IF(D402="","",MAX(0,MIN(E402,$D$10)-MIN(E401,$D$10))*$B$10+MAX(0,E402-MAX(E401,$D$10))*$C$10)</f>
      </c>
      <c r="G402" s="4">
        <f>IF(D402="","",F402/D402)</f>
      </c>
    </row>
    <row r="403">
      <c r="E403">
        <f>SUM($D$13:D403)</f>
      </c>
      <c r="F403" s="3">
        <f>IF(D403="","",MAX(0,MIN(E403,$D$10)-MIN(E402,$D$10))*$B$10+MAX(0,E403-MAX(E402,$D$10))*$C$10)</f>
      </c>
      <c r="G403" s="4">
        <f>IF(D403="","",F403/D403)</f>
      </c>
    </row>
    <row r="404">
      <c r="E404">
        <f>SUM($D$13:D404)</f>
      </c>
      <c r="F404" s="3">
        <f>IF(D404="","",MAX(0,MIN(E404,$D$10)-MIN(E403,$D$10))*$B$10+MAX(0,E404-MAX(E403,$D$10))*$C$10)</f>
      </c>
      <c r="G404" s="4">
        <f>IF(D404="","",F404/D404)</f>
      </c>
    </row>
    <row r="405">
      <c r="E405">
        <f>SUM($D$13:D405)</f>
      </c>
      <c r="F405" s="3">
        <f>IF(D405="","",MAX(0,MIN(E405,$D$10)-MIN(E404,$D$10))*$B$10+MAX(0,E405-MAX(E404,$D$10))*$C$10)</f>
      </c>
      <c r="G405" s="4">
        <f>IF(D405="","",F405/D405)</f>
      </c>
    </row>
    <row r="406">
      <c r="E406">
        <f>SUM($D$13:D406)</f>
      </c>
      <c r="F406" s="3">
        <f>IF(D406="","",MAX(0,MIN(E406,$D$10)-MIN(E405,$D$10))*$B$10+MAX(0,E406-MAX(E405,$D$10))*$C$10)</f>
      </c>
      <c r="G406" s="4">
        <f>IF(D406="","",F406/D406)</f>
      </c>
    </row>
    <row r="407">
      <c r="E407">
        <f>SUM($D$13:D407)</f>
      </c>
      <c r="F407" s="3">
        <f>IF(D407="","",MAX(0,MIN(E407,$D$10)-MIN(E406,$D$10))*$B$10+MAX(0,E407-MAX(E406,$D$10))*$C$10)</f>
      </c>
      <c r="G407" s="4">
        <f>IF(D407="","",F407/D407)</f>
      </c>
    </row>
    <row r="408">
      <c r="E408">
        <f>SUM($D$13:D408)</f>
      </c>
      <c r="F408" s="3">
        <f>IF(D408="","",MAX(0,MIN(E408,$D$10)-MIN(E407,$D$10))*$B$10+MAX(0,E408-MAX(E407,$D$10))*$C$10)</f>
      </c>
      <c r="G408" s="4">
        <f>IF(D408="","",F408/D408)</f>
      </c>
    </row>
    <row r="409">
      <c r="E409">
        <f>SUM($D$13:D409)</f>
      </c>
      <c r="F409" s="3">
        <f>IF(D409="","",MAX(0,MIN(E409,$D$10)-MIN(E408,$D$10))*$B$10+MAX(0,E409-MAX(E408,$D$10))*$C$10)</f>
      </c>
      <c r="G409" s="4">
        <f>IF(D409="","",F409/D409)</f>
      </c>
    </row>
    <row r="410">
      <c r="E410">
        <f>SUM($D$13:D410)</f>
      </c>
      <c r="F410" s="3">
        <f>IF(D410="","",MAX(0,MIN(E410,$D$10)-MIN(E409,$D$10))*$B$10+MAX(0,E410-MAX(E409,$D$10))*$C$10)</f>
      </c>
      <c r="G410" s="4">
        <f>IF(D410="","",F410/D410)</f>
      </c>
    </row>
    <row r="411">
      <c r="E411">
        <f>SUM($D$13:D411)</f>
      </c>
      <c r="F411" s="3">
        <f>IF(D411="","",MAX(0,MIN(E411,$D$10)-MIN(E410,$D$10))*$B$10+MAX(0,E411-MAX(E410,$D$10))*$C$10)</f>
      </c>
      <c r="G411" s="4">
        <f>IF(D411="","",F411/D411)</f>
      </c>
    </row>
    <row r="412">
      <c r="E412">
        <f>SUM($D$13:D412)</f>
      </c>
      <c r="F412" s="3">
        <f>IF(D412="","",MAX(0,MIN(E412,$D$10)-MIN(E411,$D$10))*$B$10+MAX(0,E412-MAX(E411,$D$10))*$C$10)</f>
      </c>
      <c r="G412" s="4">
        <f>IF(D412="","",F412/D412)</f>
      </c>
    </row>
  </sheetData>
  <ignoredErrors>
    <ignoredError numberStoredAsText="1" sqref="A1:G412"/>
  </ignoredErrors>
</worksheet>
</file>

<file path=xl/worksheets/sheet4.xml><?xml version="1.0" encoding="utf-8"?>
<worksheet xmlns="http://schemas.openxmlformats.org/spreadsheetml/2006/main" xmlns:r="http://schemas.openxmlformats.org/officeDocument/2006/relationships">
  <dimension ref="A1:E27"/>
  <sheetViews>
    <sheetView workbookViewId="0"/>
  </sheetViews>
  <cols>
    <col min="1" max="1" width="52.83203125" customWidth="1"/>
    <col min="2" max="2" width="22.83203125" customWidth="1"/>
    <col min="3" max="3" width="20.83203125" customWidth="1"/>
    <col min="4" max="4" width="22.83203125" customWidth="1"/>
    <col min="5" max="5" width="16.83203125" customWidth="1"/>
  </cols>
  <sheetData>
    <row r="1">
      <c r="A1" t="str">
        <v>Base-year worksheet — record one full 12-month year, month by month</v>
      </c>
    </row>
    <row r="2">
      <c r="A2" t="str">
        <v>The three-month sample method needs the SAME three months from your base year. That is only possible if the base year was recorded monthly. Fill the odometer column at each month end.</v>
      </c>
    </row>
    <row r="4">
      <c r="A4" t="str">
        <v>Odometer at start of base year</v>
      </c>
      <c r="B4">
        <v>0</v>
      </c>
    </row>
    <row r="6">
      <c r="A6" t="str">
        <v>Month</v>
      </c>
      <c r="B6" t="str">
        <v>Odometer at month end</v>
      </c>
      <c r="C6" t="str">
        <v>Total km in month</v>
      </c>
      <c r="D6" t="str">
        <v>Business km in month</v>
      </c>
      <c r="E6" t="str">
        <v>Business use %</v>
      </c>
    </row>
    <row r="7">
      <c r="A7" t="str">
        <v>January</v>
      </c>
      <c r="B7">
        <v>0</v>
      </c>
      <c r="C7">
        <f>IF(OR(N(B7)=0,N($B$4)=0),"",B7-$B$4)</f>
      </c>
      <c r="D7">
        <v>0</v>
      </c>
      <c r="E7" s="1">
        <f>IF(N(C7)&lt;=0,"",D7/C7)</f>
      </c>
    </row>
    <row r="8">
      <c r="A8" t="str">
        <v>February</v>
      </c>
      <c r="B8">
        <v>0</v>
      </c>
      <c r="C8">
        <f>IF(OR(N(B8)=0,N(B7)=0),"",B8-B7)</f>
      </c>
      <c r="D8">
        <v>0</v>
      </c>
      <c r="E8" s="1">
        <f>IF(N(C8)&lt;=0,"",D8/C8)</f>
      </c>
    </row>
    <row r="9">
      <c r="A9" t="str">
        <v>March</v>
      </c>
      <c r="B9">
        <v>0</v>
      </c>
      <c r="C9">
        <f>IF(OR(N(B9)=0,N(B8)=0),"",B9-B8)</f>
      </c>
      <c r="D9">
        <v>0</v>
      </c>
      <c r="E9" s="1">
        <f>IF(N(C9)&lt;=0,"",D9/C9)</f>
      </c>
    </row>
    <row r="10">
      <c r="A10" t="str">
        <v>April</v>
      </c>
      <c r="B10">
        <v>0</v>
      </c>
      <c r="C10">
        <f>IF(OR(N(B10)=0,N(B9)=0),"",B10-B9)</f>
      </c>
      <c r="D10">
        <v>0</v>
      </c>
      <c r="E10" s="1">
        <f>IF(N(C10)&lt;=0,"",D10/C10)</f>
      </c>
    </row>
    <row r="11">
      <c r="A11" t="str">
        <v>May</v>
      </c>
      <c r="B11">
        <v>0</v>
      </c>
      <c r="C11">
        <f>IF(OR(N(B11)=0,N(B10)=0),"",B11-B10)</f>
      </c>
      <c r="D11">
        <v>0</v>
      </c>
      <c r="E11" s="1">
        <f>IF(N(C11)&lt;=0,"",D11/C11)</f>
      </c>
    </row>
    <row r="12">
      <c r="A12" t="str">
        <v>June</v>
      </c>
      <c r="B12">
        <v>0</v>
      </c>
      <c r="C12">
        <f>IF(OR(N(B12)=0,N(B11)=0),"",B12-B11)</f>
      </c>
      <c r="D12">
        <v>0</v>
      </c>
      <c r="E12" s="1">
        <f>IF(N(C12)&lt;=0,"",D12/C12)</f>
      </c>
    </row>
    <row r="13">
      <c r="A13" t="str">
        <v>July</v>
      </c>
      <c r="B13">
        <v>0</v>
      </c>
      <c r="C13">
        <f>IF(OR(N(B13)=0,N(B12)=0),"",B13-B12)</f>
      </c>
      <c r="D13">
        <v>0</v>
      </c>
      <c r="E13" s="1">
        <f>IF(N(C13)&lt;=0,"",D13/C13)</f>
      </c>
    </row>
    <row r="14">
      <c r="A14" t="str">
        <v>August</v>
      </c>
      <c r="B14">
        <v>0</v>
      </c>
      <c r="C14">
        <f>IF(OR(N(B14)=0,N(B13)=0),"",B14-B13)</f>
      </c>
      <c r="D14">
        <v>0</v>
      </c>
      <c r="E14" s="1">
        <f>IF(N(C14)&lt;=0,"",D14/C14)</f>
      </c>
    </row>
    <row r="15">
      <c r="A15" t="str">
        <v>September</v>
      </c>
      <c r="B15">
        <v>0</v>
      </c>
      <c r="C15">
        <f>IF(OR(N(B15)=0,N(B14)=0),"",B15-B14)</f>
      </c>
      <c r="D15">
        <v>0</v>
      </c>
      <c r="E15" s="1">
        <f>IF(N(C15)&lt;=0,"",D15/C15)</f>
      </c>
    </row>
    <row r="16">
      <c r="A16" t="str">
        <v>October</v>
      </c>
      <c r="B16">
        <v>0</v>
      </c>
      <c r="C16">
        <f>IF(OR(N(B16)=0,N(B15)=0),"",B16-B15)</f>
      </c>
      <c r="D16">
        <v>0</v>
      </c>
      <c r="E16" s="1">
        <f>IF(N(C16)&lt;=0,"",D16/C16)</f>
      </c>
    </row>
    <row r="17">
      <c r="A17" t="str">
        <v>November</v>
      </c>
      <c r="B17">
        <v>0</v>
      </c>
      <c r="C17">
        <f>IF(OR(N(B17)=0,N(B16)=0),"",B17-B16)</f>
      </c>
      <c r="D17">
        <v>0</v>
      </c>
      <c r="E17" s="1">
        <f>IF(N(C17)&lt;=0,"",D17/C17)</f>
      </c>
    </row>
    <row r="18">
      <c r="A18" t="str">
        <v>December</v>
      </c>
      <c r="B18">
        <v>0</v>
      </c>
      <c r="C18">
        <f>IF(OR(N(B18)=0,N(B17)=0),"",B18-B17)</f>
      </c>
      <c r="D18">
        <v>0</v>
      </c>
      <c r="E18" s="1">
        <f>IF(N(C18)&lt;=0,"",D18/C18)</f>
      </c>
    </row>
    <row r="19">
      <c r="A19" t="str">
        <v>BASE YEAR ANNUAL</v>
      </c>
      <c r="C19">
        <f>SUM(C7:C18)</f>
      </c>
      <c r="D19">
        <f>SUM(D7:D18)</f>
      </c>
      <c r="E19" s="1">
        <f>IF(N(C19)&lt;=0,"",D19/C19)</f>
      </c>
    </row>
    <row r="21">
      <c r="A21" t="str">
        <v>THREE-MONTH SAMPLE CHECK (a later year)</v>
      </c>
    </row>
    <row r="22">
      <c r="A22" t="str">
        <v>Sample period business use % (this year)</v>
      </c>
      <c r="B22" s="1">
        <v>0</v>
      </c>
    </row>
    <row r="23">
      <c r="A23" t="str">
        <v>Same period in the base year %  (from column E above)</v>
      </c>
      <c r="B23" s="1">
        <v>0</v>
      </c>
    </row>
    <row r="24">
      <c r="A24" t="str">
        <v>Base year annual %</v>
      </c>
      <c r="B24" s="1">
        <f>E19</f>
      </c>
    </row>
    <row r="25">
      <c r="A25" t="str">
        <v>Calculated annual business use</v>
      </c>
      <c r="B25" s="1">
        <f>IF(N(B23)&lt;=0,"",(B22/B23)*B24)</f>
      </c>
    </row>
    <row r="26">
      <c r="A26" t="str">
        <v>Acceptable band (base year ±10 percentage points)</v>
      </c>
      <c r="B26" s="1">
        <f>IF(N(B24)&lt;=0,"",MAX(0,B24-0.1))</f>
      </c>
      <c r="C26" s="1">
        <f>IF(N(B24)&lt;=0,"",B24+0.1)</f>
      </c>
    </row>
    <row r="27">
      <c r="A27" t="str">
        <v>Within the band?</v>
      </c>
      <c r="B27">
        <f>IF(N(B25)&lt;=0,"",IF(AND(B25&gt;=B26,B25&lt;=C26),"Yes — the sample may be projected","No — base year is no longer representative"))</f>
      </c>
    </row>
  </sheetData>
  <ignoredErrors>
    <ignoredError numberStoredAsText="1" sqref="A1:E27"/>
  </ignoredErrors>
</worksheet>
</file>

<file path=xl/worksheets/sheet5.xml><?xml version="1.0" encoding="utf-8"?>
<worksheet xmlns="http://schemas.openxmlformats.org/spreadsheetml/2006/main" xmlns:r="http://schemas.openxmlformats.org/officeDocument/2006/relationships">
  <dimension ref="A1:C33"/>
  <sheetViews>
    <sheetView workbookViewId="0"/>
  </sheetViews>
  <cols>
    <col min="1" max="1" width="78.83203125" customWidth="1"/>
    <col min="2" max="2" width="16.83203125" customWidth="1"/>
    <col min="3" max="3" width="20.83203125" customWidth="1"/>
  </cols>
  <sheetData>
    <row r="1">
      <c r="A1" t="str">
        <v>CRA mileage log — 2026 reference card</v>
      </c>
    </row>
    <row r="3">
      <c r="A3" t="str">
        <v>The four fields required for every business trip</v>
      </c>
    </row>
    <row r="4">
      <c r="A4" t="str">
        <v>Date</v>
      </c>
    </row>
    <row r="5">
      <c r="A5" t="str">
        <v>Destination</v>
      </c>
    </row>
    <row r="6">
      <c r="A6" t="str">
        <v>Purpose of the trip</v>
      </c>
    </row>
    <row r="7">
      <c r="A7" t="str">
        <v>Kilometres driven</v>
      </c>
    </row>
    <row r="9">
      <c r="A9" t="str">
        <v>Plus, for the vehicle</v>
      </c>
    </row>
    <row r="10">
      <c r="A10" t="str">
        <v>Odometer reading at the start and end of each fiscal period</v>
      </c>
    </row>
    <row r="11">
      <c r="A11" t="str">
        <v>Date + odometer reading whenever you buy, sell or trade a vehicle</v>
      </c>
    </row>
    <row r="12">
      <c r="A12" t="str">
        <v>A separate record for each vehicle used for business</v>
      </c>
    </row>
    <row r="14">
      <c r="A14" t="str">
        <v>2026 prescribed allowance rates (employer → employee, tax-free ceiling)</v>
      </c>
    </row>
    <row r="15">
      <c r="A15" t="str">
        <v/>
      </c>
      <c r="B15" t="str">
        <v>First 5,000 km</v>
      </c>
      <c r="C15" t="str">
        <v>Each additional km</v>
      </c>
    </row>
    <row r="16">
      <c r="A16" t="str">
        <v>The ten provinces</v>
      </c>
      <c r="B16">
        <v>0.73</v>
      </c>
      <c r="C16">
        <v>0.67</v>
      </c>
    </row>
    <row r="17">
      <c r="A17" t="str">
        <v>Yukon, Northwest Territories, Nunavut</v>
      </c>
      <c r="B17">
        <v>0.77</v>
      </c>
      <c r="C17">
        <v>0.71</v>
      </c>
    </row>
    <row r="19">
      <c r="A19" t="str">
        <v>These rates are NOT a self-employed deduction method.</v>
      </c>
    </row>
    <row r="20">
      <c r="A20" t="str">
        <v>Self-employed: actual vehicle costs × business-use % → Form T2125 line 9281.</v>
      </c>
    </row>
    <row r="21">
      <c r="A21" t="str">
        <v>Capital cost allowance is separate → line 9936.</v>
      </c>
    </row>
    <row r="22">
      <c r="A22" t="str">
        <v>Employees: actual costs × employment-use % → Form T777 → T1 line 22900, with a signed T2200.</v>
      </c>
    </row>
    <row r="24">
      <c r="A24" t="str">
        <v>Base-year (simplified) method</v>
      </c>
    </row>
    <row r="25">
      <c r="A25" t="str">
        <v>(Sample period % ÷ Base year same-period %) × Base year annual % = annual business use</v>
      </c>
    </row>
    <row r="26">
      <c r="A26" t="str">
        <v>Valid while the result stays within 10 PERCENTAGE POINTS of the base year.</v>
      </c>
    </row>
    <row r="28">
      <c r="A28" t="str">
        <v>Retention</v>
      </c>
    </row>
    <row r="29">
      <c r="A29" t="str">
        <v>Six years from the end of the tax year the records relate to.</v>
      </c>
    </row>
    <row r="30">
      <c r="A30" t="str">
        <v>A base-year logbook: six years from the end of the LAST year it was used.</v>
      </c>
    </row>
    <row r="32">
      <c r="A32" t="str">
        <v>Generated by EveryLastMile — everylastmile.app/blog/ca/cra-mileage-log-template</v>
      </c>
    </row>
    <row r="33">
      <c r="A33" t="str">
        <v>General educational aid, not tax advice. Confirm current rules with the CRA or a professional.</v>
      </c>
    </row>
  </sheetData>
  <ignoredErrors>
    <ignoredError numberStoredAsText="1" sqref="A1:C3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5</vt:i4>
      </vt:variant>
    </vt:vector>
  </HeadingPairs>
  <TitlesOfParts>
    <vt:vector size="5" baseType="lpstr">
      <vt:lpstr>Self-employed T2125</vt:lpstr>
      <vt:lpstr>Employee T777</vt:lpstr>
      <vt:lpstr>Reimbursement</vt:lpstr>
      <vt:lpstr>Base-year worksheet</vt:lpstr>
      <vt:lpstr>Reference card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